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'Sheet1'!$A$1:$T$106</definedName>
  </definedNames>
  <calcPr fullCalcOnLoad="1"/>
</workbook>
</file>

<file path=xl/sharedStrings.xml><?xml version="1.0" encoding="utf-8"?>
<sst xmlns="http://schemas.openxmlformats.org/spreadsheetml/2006/main" count="137" uniqueCount="107">
  <si>
    <t>VA@NA NAPOMENA: Ve molime podatocite vo aplikacijata da gi vnesuvate samo vo praznite poliwa vo koi treba da se vnese iznosot na prihodite ili rashodite na nivo na stavka, dodeka vo poliwata kade {to ima 0 Ve molime da ne pravite nikakvi izmeni. VE MOLIME DAGO IZBRI[ETE OVOJ TEKST PRI PE^ATEWETO NA OVAA STRANA</t>
  </si>
  <si>
    <t>Plan</t>
  </si>
  <si>
    <t>Realizacija</t>
  </si>
  <si>
    <t>VI[OK NA PRIHODI</t>
  </si>
  <si>
    <t>VKUPNI PRIHODI</t>
  </si>
  <si>
    <t xml:space="preserve">Dano~ni prihodi </t>
  </si>
  <si>
    <t>Danok od dohod, dobivka i kapitalni dobivki</t>
  </si>
  <si>
    <t>Danoci na imot</t>
  </si>
  <si>
    <t>Doma{ni danoci na stoki i uslugi</t>
  </si>
  <si>
    <t>Danok od me|unarodna trgovija i transakcii (carini i dava~ki)</t>
  </si>
  <si>
    <t>Danoci na specifi~ni uslugi</t>
  </si>
  <si>
    <t>Taksi za koristewe ili dozvoli za vr{ewe na dejnost</t>
  </si>
  <si>
    <t>Nedano~i prihodi</t>
  </si>
  <si>
    <t>Pretpriema~ki prihod i prihod od imot</t>
  </si>
  <si>
    <t>Taksi i nadomestoci</t>
  </si>
  <si>
    <t>Drugi Vladini uslugi</t>
  </si>
  <si>
    <t>Drugi nedano~ni prihodi</t>
  </si>
  <si>
    <t>Kapitalni prihodi</t>
  </si>
  <si>
    <t>Proda`ba na kapitalni sredstva</t>
  </si>
  <si>
    <t>Proda`ba na stoki</t>
  </si>
  <si>
    <t>Proda`ba na zemji{te i nematerijalni vlo`uvawa</t>
  </si>
  <si>
    <t>Transferi i donacii</t>
  </si>
  <si>
    <t xml:space="preserve">Transferi od drugi nivoa na vlast </t>
  </si>
  <si>
    <t>Donacii od stranstvo</t>
  </si>
  <si>
    <t>Kapitalni donacii</t>
  </si>
  <si>
    <t>Doma{no zadol`uvawe</t>
  </si>
  <si>
    <t>Dolgoro~ni obvrznici</t>
  </si>
  <si>
    <t>Zadol`uvawe vo stranstvo</t>
  </si>
  <si>
    <t>Me|unarodni razvojni agencii</t>
  </si>
  <si>
    <t>Stranski vladi</t>
  </si>
  <si>
    <t>Drugi zadol`uvawa vo stranstvo</t>
  </si>
  <si>
    <t>Proda`ba na hartii od vrednost</t>
  </si>
  <si>
    <t>Prihodi od otplata na zaemi</t>
  </si>
  <si>
    <t>Prihodi od naplateni dadeni zaemi</t>
  </si>
  <si>
    <t xml:space="preserve">VKUPNI RASHODI </t>
  </si>
  <si>
    <t>Plati naemnini i nadomestoci</t>
  </si>
  <si>
    <t>Osnovni plati i nadomestoci</t>
  </si>
  <si>
    <t>Pridonesi za socijalno osiguruvawe od rabotodava~ite</t>
  </si>
  <si>
    <t>Rezervi i nedefinirani rashodi</t>
  </si>
  <si>
    <t>Finansirawe na novi programi i potprogrami</t>
  </si>
  <si>
    <t>Postojana rezerva (nepredvidlivi rashodi)</t>
  </si>
  <si>
    <t>Tekovni rezervi (raznovidni rashodi)</t>
  </si>
  <si>
    <t>Stoki i  uslugi</t>
  </si>
  <si>
    <t>Patni i dnevni rashodi</t>
  </si>
  <si>
    <t>Komunalni uslugi, greewe, komunikacija i transport</t>
  </si>
  <si>
    <t>Siten inventar, alat i drugi  materijali za popravki</t>
  </si>
  <si>
    <t>Popravki i tekovno odr`uvawe</t>
  </si>
  <si>
    <t>Dogovorni uslugi</t>
  </si>
  <si>
    <t>Drugi tekovni rashodi</t>
  </si>
  <si>
    <t>Tekovni transferi do vonbuxetskite fondovi</t>
  </si>
  <si>
    <t>Transferi do fondot za PIOM</t>
  </si>
  <si>
    <t>Transferi do Agencijata za vrabotuvawe</t>
  </si>
  <si>
    <t>Transferi do Fondot za zdravstvo</t>
  </si>
  <si>
    <t>Tekovni transferi do edinicite na lokalnata samouprava</t>
  </si>
  <si>
    <t>Dotacii od DDV</t>
  </si>
  <si>
    <t>Namenski dotacii</t>
  </si>
  <si>
    <t>Blok dotacii</t>
  </si>
  <si>
    <t>Dotacii za delegirani po oddelni nadle`nosti</t>
  </si>
  <si>
    <t>Kamatni pla}awa</t>
  </si>
  <si>
    <t>Kamatni pla}awa kon nerezidentni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</si>
  <si>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</si>
  <si>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</si>
  <si>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</si>
  <si>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</si>
  <si>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</si>
  <si>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</si>
  <si>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</si>
  <si>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Socijalni beneficii</t>
  </si>
  <si>
    <t>Socijalni nadomestoci</t>
  </si>
  <si>
    <t>Pla}awa na beneficii od Penziski fond</t>
  </si>
  <si>
    <t>Pla}awa na nadomestoci od Agencijata za vrabotuvawe</t>
  </si>
  <si>
    <t>Pla}awa na nadomestoci od Fondot za zdravstveno osiguruvawe</t>
  </si>
  <si>
    <t>Kapitalni rashodi</t>
  </si>
  <si>
    <t>Grade`ni objekti</t>
  </si>
  <si>
    <t>Drugi  grade`ni objekti</t>
  </si>
  <si>
    <t>Strate{ki stoki i drugi rezervi</t>
  </si>
  <si>
    <t>Kapitalni transferi do vonbuxetski fondovi</t>
  </si>
  <si>
    <t>Kapitalni dotacii do ELS</t>
  </si>
  <si>
    <t>Kapitalni subvencii za pretprijatija i nevladini organizacii</t>
  </si>
  <si>
    <t>Otplata na glavnina</t>
  </si>
  <si>
    <t>Otplata na glavnina do nerezidentni kreditori</t>
  </si>
  <si>
    <t>Otplata na glavnina do doma{ni institucii</t>
  </si>
  <si>
    <t>Otplata na glavnina do drugi nivoa na vlast</t>
  </si>
  <si>
    <t>vo denari</t>
  </si>
  <si>
    <t>EDINICA NA LOKALNA SAMOUPRAVA- KRIVOGA[TANI</t>
  </si>
  <si>
    <t>BUXET NA OP[TINA KRIVOGA[TANI</t>
  </si>
  <si>
    <t>Pridonesi od plati za socijalno osiguruvawe</t>
  </si>
  <si>
    <t>Globi, sudski i administrativni taksi</t>
  </si>
  <si>
    <t>Prihodi od dividendi</t>
  </si>
  <si>
    <t>Tekovni donacii</t>
  </si>
  <si>
    <t>Kratkoro~ni pozajmici od zemjata</t>
  </si>
  <si>
    <t>Drugo doma{no zadol`uvawe</t>
  </si>
  <si>
    <t>Nadomestoci</t>
  </si>
  <si>
    <t>Privremeni vrabotuvawa</t>
  </si>
  <si>
    <t>Vlo`uvawa i nefinansiski sredstva</t>
  </si>
  <si>
    <t>Kupuvawe na oprema i ma{ini</t>
  </si>
  <si>
    <t>Kupuvawe na mebel</t>
  </si>
  <si>
    <t>Kupuvawe na vozila</t>
  </si>
  <si>
    <t>Samofinasira~ki aktivnosti 2020</t>
  </si>
  <si>
    <t>Gradona~alnik na Op{tina Krivoga{tani
___________________________________</t>
  </si>
  <si>
    <t>Izrabotil:
Zdravko Treneski:_______________________</t>
  </si>
  <si>
    <t>Osnoven buxet 2021</t>
  </si>
  <si>
    <t>Dotacii 2021</t>
  </si>
  <si>
    <t>Donacii 2021</t>
  </si>
  <si>
    <t>Krediti 2021</t>
  </si>
  <si>
    <t>Vkupno 2021</t>
  </si>
  <si>
    <t>Samofinasira~ki aktivnosti 2021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</si>
</sst>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#,##0&quot;   &quot;"/>
    <numFmt numFmtId="181" formatCode="#,##0.000"/>
    <numFmt numFmtId="182" formatCode="00"/>
  </numFmts>
  <fonts count="53">
    <font>
      <sz val="10"/>
      <name val="MAC C Times"/>
      <family val="0"/>
    </font>
    <font>
      <sz val="10"/>
      <name val="Arial"/>
      <family val="0"/>
    </font>
    <font>
      <b/>
      <sz val="11"/>
      <name val="MAC C Times"/>
      <family val="1"/>
    </font>
    <font>
      <b/>
      <sz val="12"/>
      <name val="MAC C Times"/>
      <family val="1"/>
    </font>
    <font>
      <b/>
      <i/>
      <u val="single"/>
      <sz val="12"/>
      <name val="MAC C Times"/>
      <family val="1"/>
    </font>
    <font>
      <b/>
      <sz val="10"/>
      <name val="Arial"/>
      <family val="2"/>
    </font>
    <font>
      <b/>
      <sz val="10"/>
      <name val="MAC C Times"/>
      <family val="1"/>
    </font>
    <font>
      <sz val="8"/>
      <name val="MAC C Times"/>
      <family val="1"/>
    </font>
    <font>
      <b/>
      <sz val="9"/>
      <name val="MAC C Times"/>
      <family val="1"/>
    </font>
    <font>
      <u val="single"/>
      <sz val="10"/>
      <color indexed="12"/>
      <name val="MAC C Times"/>
      <family val="1"/>
    </font>
    <font>
      <u val="single"/>
      <sz val="10"/>
      <color indexed="36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AC C Times"/>
      <family val="1"/>
    </font>
    <font>
      <b/>
      <sz val="10"/>
      <color indexed="10"/>
      <name val="MAC C Times"/>
      <family val="1"/>
    </font>
    <font>
      <sz val="10"/>
      <color indexed="36"/>
      <name val="MAC C Times"/>
      <family val="1"/>
    </font>
    <font>
      <b/>
      <sz val="10"/>
      <color indexed="8"/>
      <name val="MAC C 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AC C Times"/>
      <family val="1"/>
    </font>
    <font>
      <b/>
      <sz val="10"/>
      <color rgb="FFFF0000"/>
      <name val="MAC C Times"/>
      <family val="1"/>
    </font>
    <font>
      <sz val="10"/>
      <color rgb="FF7030A0"/>
      <name val="MAC C Times"/>
      <family val="1"/>
    </font>
    <font>
      <b/>
      <sz val="10"/>
      <color theme="1"/>
      <name val="MAC C Times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 wrapText="1"/>
    </xf>
    <xf numFmtId="18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right" vertical="top"/>
    </xf>
    <xf numFmtId="0" fontId="0" fillId="32" borderId="13" xfId="0" applyFont="1" applyFill="1" applyBorder="1" applyAlignment="1">
      <alignment horizontal="right" vertical="top"/>
    </xf>
    <xf numFmtId="0" fontId="0" fillId="32" borderId="14" xfId="0" applyFont="1" applyFill="1" applyBorder="1" applyAlignment="1">
      <alignment horizontal="left" vertical="top" wrapText="1"/>
    </xf>
    <xf numFmtId="180" fontId="6" fillId="0" borderId="12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horizontal="left" vertical="top" wrapText="1"/>
    </xf>
    <xf numFmtId="0" fontId="6" fillId="0" borderId="0" xfId="0" applyFont="1" applyFill="1" applyAlignment="1">
      <alignment horizontal="right" vertical="top"/>
    </xf>
    <xf numFmtId="0" fontId="0" fillId="0" borderId="15" xfId="0" applyFont="1" applyBorder="1" applyAlignment="1">
      <alignment horizontal="right" vertical="top"/>
    </xf>
    <xf numFmtId="0" fontId="0" fillId="0" borderId="16" xfId="0" applyFont="1" applyBorder="1" applyAlignment="1">
      <alignment horizontal="left" vertical="top" wrapText="1"/>
    </xf>
    <xf numFmtId="180" fontId="0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17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right" vertical="top"/>
    </xf>
    <xf numFmtId="0" fontId="0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6" fillId="32" borderId="18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0" xfId="0" applyFont="1" applyAlignment="1">
      <alignment horizontal="right"/>
    </xf>
    <xf numFmtId="180" fontId="0" fillId="0" borderId="0" xfId="0" applyNumberFormat="1" applyAlignment="1">
      <alignment/>
    </xf>
    <xf numFmtId="180" fontId="0" fillId="0" borderId="12" xfId="0" applyNumberFormat="1" applyFont="1" applyFill="1" applyBorder="1" applyAlignment="1">
      <alignment horizontal="right" vertical="top"/>
    </xf>
    <xf numFmtId="180" fontId="49" fillId="0" borderId="12" xfId="0" applyNumberFormat="1" applyFont="1" applyFill="1" applyBorder="1" applyAlignment="1">
      <alignment horizontal="right" vertical="top"/>
    </xf>
    <xf numFmtId="180" fontId="50" fillId="0" borderId="12" xfId="0" applyNumberFormat="1" applyFont="1" applyFill="1" applyBorder="1" applyAlignment="1">
      <alignment horizontal="right" vertical="top"/>
    </xf>
    <xf numFmtId="180" fontId="50" fillId="0" borderId="12" xfId="0" applyNumberFormat="1" applyFont="1" applyFill="1" applyBorder="1" applyAlignment="1">
      <alignment horizontal="right" vertical="top"/>
    </xf>
    <xf numFmtId="180" fontId="6" fillId="33" borderId="12" xfId="0" applyNumberFormat="1" applyFont="1" applyFill="1" applyBorder="1" applyAlignment="1">
      <alignment horizontal="right" vertical="top"/>
    </xf>
    <xf numFmtId="180" fontId="6" fillId="34" borderId="12" xfId="0" applyNumberFormat="1" applyFont="1" applyFill="1" applyBorder="1" applyAlignment="1">
      <alignment horizontal="right" vertical="top"/>
    </xf>
    <xf numFmtId="180" fontId="0" fillId="33" borderId="12" xfId="0" applyNumberFormat="1" applyFont="1" applyFill="1" applyBorder="1" applyAlignment="1">
      <alignment horizontal="right" vertical="top"/>
    </xf>
    <xf numFmtId="181" fontId="0" fillId="33" borderId="12" xfId="0" applyNumberFormat="1" applyFont="1" applyFill="1" applyBorder="1" applyAlignment="1">
      <alignment horizontal="right" vertical="top"/>
    </xf>
    <xf numFmtId="180" fontId="49" fillId="33" borderId="12" xfId="0" applyNumberFormat="1" applyFont="1" applyFill="1" applyBorder="1" applyAlignment="1">
      <alignment horizontal="right" vertical="top"/>
    </xf>
    <xf numFmtId="3" fontId="0" fillId="33" borderId="12" xfId="0" applyNumberFormat="1" applyFont="1" applyFill="1" applyBorder="1" applyAlignment="1">
      <alignment horizontal="right" vertical="top"/>
    </xf>
    <xf numFmtId="180" fontId="51" fillId="33" borderId="12" xfId="0" applyNumberFormat="1" applyFont="1" applyFill="1" applyBorder="1" applyAlignment="1">
      <alignment horizontal="right" vertical="top"/>
    </xf>
    <xf numFmtId="180" fontId="0" fillId="33" borderId="12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180" fontId="0" fillId="33" borderId="0" xfId="0" applyNumberFormat="1" applyFill="1" applyAlignment="1">
      <alignment/>
    </xf>
    <xf numFmtId="180" fontId="6" fillId="35" borderId="12" xfId="0" applyNumberFormat="1" applyFont="1" applyFill="1" applyBorder="1" applyAlignment="1">
      <alignment horizontal="right" vertical="top"/>
    </xf>
    <xf numFmtId="180" fontId="0" fillId="35" borderId="12" xfId="0" applyNumberFormat="1" applyFont="1" applyFill="1" applyBorder="1" applyAlignment="1">
      <alignment horizontal="right" vertical="top"/>
    </xf>
    <xf numFmtId="180" fontId="52" fillId="35" borderId="12" xfId="0" applyNumberFormat="1" applyFont="1" applyFill="1" applyBorder="1" applyAlignment="1">
      <alignment horizontal="right" vertical="top"/>
    </xf>
    <xf numFmtId="180" fontId="52" fillId="35" borderId="12" xfId="0" applyNumberFormat="1" applyFont="1" applyFill="1" applyBorder="1" applyAlignment="1">
      <alignment horizontal="right" vertical="top"/>
    </xf>
    <xf numFmtId="180" fontId="50" fillId="34" borderId="12" xfId="0" applyNumberFormat="1" applyFont="1" applyFill="1" applyBorder="1" applyAlignment="1">
      <alignment horizontal="right" vertical="top"/>
    </xf>
    <xf numFmtId="180" fontId="50" fillId="34" borderId="12" xfId="0" applyNumberFormat="1" applyFont="1" applyFill="1" applyBorder="1" applyAlignment="1">
      <alignment horizontal="right" vertical="top"/>
    </xf>
    <xf numFmtId="0" fontId="0" fillId="33" borderId="0" xfId="0" applyFill="1" applyAlignment="1">
      <alignment horizontal="center" vertical="top" wrapText="1"/>
    </xf>
    <xf numFmtId="0" fontId="0" fillId="33" borderId="0" xfId="0" applyFill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33" borderId="13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/>
    </xf>
    <xf numFmtId="0" fontId="6" fillId="32" borderId="15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1"/>
  <sheetViews>
    <sheetView tabSelected="1" view="pageLayout" workbookViewId="0" topLeftCell="C71">
      <selection activeCell="P71" sqref="P71"/>
    </sheetView>
  </sheetViews>
  <sheetFormatPr defaultColWidth="9.25390625" defaultRowHeight="12.75"/>
  <cols>
    <col min="1" max="1" width="3.375" style="0" customWidth="1"/>
    <col min="2" max="2" width="3.00390625" style="0" customWidth="1"/>
    <col min="3" max="3" width="3.375" style="0" customWidth="1"/>
    <col min="4" max="4" width="4.75390625" style="0" customWidth="1"/>
    <col min="5" max="5" width="2.75390625" style="0" customWidth="1"/>
    <col min="6" max="6" width="2.875" style="0" customWidth="1"/>
    <col min="7" max="7" width="5.375" style="0" customWidth="1"/>
    <col min="8" max="8" width="44.625" style="0" customWidth="1"/>
    <col min="9" max="10" width="14.75390625" style="0" customWidth="1"/>
    <col min="11" max="11" width="11.375" style="0" customWidth="1"/>
    <col min="12" max="12" width="13.25390625" style="0" customWidth="1"/>
    <col min="13" max="13" width="11.125" style="0" customWidth="1"/>
    <col min="14" max="14" width="12.75390625" style="0" customWidth="1"/>
    <col min="15" max="15" width="12.625" style="0" customWidth="1"/>
    <col min="16" max="16" width="14.75390625" style="0" customWidth="1"/>
    <col min="17" max="17" width="13.125" style="0" customWidth="1"/>
    <col min="18" max="18" width="11.875" style="0" customWidth="1"/>
    <col min="19" max="19" width="13.625" style="0" customWidth="1"/>
    <col min="20" max="20" width="15.375" style="0" customWidth="1"/>
    <col min="21" max="21" width="12.75390625" style="0" bestFit="1" customWidth="1"/>
    <col min="22" max="22" width="12.25390625" style="0" customWidth="1"/>
  </cols>
  <sheetData>
    <row r="1" ht="21" customHeight="1" hidden="1"/>
    <row r="2" spans="1:17" ht="51" customHeight="1" hidden="1">
      <c r="A2" s="1"/>
      <c r="B2" s="2"/>
      <c r="C2" s="3"/>
      <c r="H2" s="86" t="s">
        <v>0</v>
      </c>
      <c r="I2" s="86"/>
      <c r="J2" s="86"/>
      <c r="K2" s="86"/>
      <c r="L2" s="86"/>
      <c r="M2" s="86"/>
      <c r="N2" s="86"/>
      <c r="O2" s="86"/>
      <c r="P2" s="86"/>
      <c r="Q2" s="86"/>
    </row>
    <row r="3" spans="1:20" ht="15.75" hidden="1">
      <c r="A3" s="1"/>
      <c r="B3" s="2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1" ht="20.25" customHeight="1" hidden="1">
      <c r="A4" s="1"/>
      <c r="B4" s="2"/>
      <c r="C4" s="3"/>
      <c r="R4" s="4"/>
      <c r="S4" s="5"/>
      <c r="T4" s="48" t="s">
        <v>83</v>
      </c>
      <c r="U4" s="48"/>
    </row>
    <row r="5" spans="1:20" ht="13.5" customHeight="1">
      <c r="A5" s="79" t="s">
        <v>84</v>
      </c>
      <c r="B5" s="80"/>
      <c r="C5" s="80"/>
      <c r="D5" s="80"/>
      <c r="E5" s="80"/>
      <c r="F5" s="80"/>
      <c r="G5" s="80"/>
      <c r="H5" s="81"/>
      <c r="I5" s="85" t="s">
        <v>101</v>
      </c>
      <c r="J5" s="85"/>
      <c r="K5" s="85" t="s">
        <v>102</v>
      </c>
      <c r="L5" s="85"/>
      <c r="M5" s="88" t="s">
        <v>98</v>
      </c>
      <c r="N5" s="88"/>
      <c r="O5" s="85" t="s">
        <v>103</v>
      </c>
      <c r="P5" s="85"/>
      <c r="Q5" s="85" t="s">
        <v>104</v>
      </c>
      <c r="R5" s="85"/>
      <c r="S5" s="85" t="s">
        <v>105</v>
      </c>
      <c r="T5" s="85"/>
    </row>
    <row r="6" spans="1:20" ht="12.75">
      <c r="A6" s="82" t="s">
        <v>85</v>
      </c>
      <c r="B6" s="83"/>
      <c r="C6" s="83"/>
      <c r="D6" s="83"/>
      <c r="E6" s="83"/>
      <c r="F6" s="83"/>
      <c r="G6" s="83"/>
      <c r="H6" s="84"/>
      <c r="I6" s="10" t="s">
        <v>1</v>
      </c>
      <c r="J6" s="11" t="s">
        <v>2</v>
      </c>
      <c r="K6" s="10" t="s">
        <v>1</v>
      </c>
      <c r="L6" s="11" t="s">
        <v>2</v>
      </c>
      <c r="M6" s="10" t="s">
        <v>1</v>
      </c>
      <c r="N6" s="11" t="s">
        <v>2</v>
      </c>
      <c r="O6" s="10" t="s">
        <v>1</v>
      </c>
      <c r="P6" s="11" t="s">
        <v>2</v>
      </c>
      <c r="Q6" s="10" t="s">
        <v>1</v>
      </c>
      <c r="R6" s="11" t="s">
        <v>2</v>
      </c>
      <c r="S6" s="10" t="s">
        <v>1</v>
      </c>
      <c r="T6" s="11" t="s">
        <v>2</v>
      </c>
    </row>
    <row r="7" spans="1:20" ht="12.75">
      <c r="A7" s="43"/>
      <c r="B7" s="12" t="s">
        <v>3</v>
      </c>
      <c r="C7" s="13"/>
      <c r="D7" s="14"/>
      <c r="E7" s="13"/>
      <c r="F7" s="13"/>
      <c r="G7" s="15"/>
      <c r="H7" s="16"/>
      <c r="I7" s="54"/>
      <c r="J7" s="55"/>
      <c r="K7" s="54"/>
      <c r="L7" s="55"/>
      <c r="M7" s="54"/>
      <c r="N7" s="55"/>
      <c r="O7" s="54"/>
      <c r="P7" s="55"/>
      <c r="Q7" s="54"/>
      <c r="R7" s="55"/>
      <c r="S7" s="54"/>
      <c r="T7" s="55"/>
    </row>
    <row r="8" spans="1:22" ht="12.75">
      <c r="A8" s="44"/>
      <c r="B8" s="77">
        <v>7</v>
      </c>
      <c r="C8" s="77"/>
      <c r="D8" s="78" t="s">
        <v>4</v>
      </c>
      <c r="E8" s="78"/>
      <c r="F8" s="78"/>
      <c r="G8" s="78"/>
      <c r="H8" s="78"/>
      <c r="I8" s="69">
        <f>I9+I17+I23+I28</f>
        <v>56613183</v>
      </c>
      <c r="J8" s="69">
        <f>J9+J17+J23+J28</f>
        <v>33892760</v>
      </c>
      <c r="K8" s="53">
        <f>K28</f>
        <v>54167295</v>
      </c>
      <c r="L8" s="53">
        <f>L28</f>
        <v>51481421</v>
      </c>
      <c r="M8" s="53">
        <f>M17</f>
        <v>3355000</v>
      </c>
      <c r="N8" s="69">
        <f>N17</f>
        <v>1713101</v>
      </c>
      <c r="O8" s="53">
        <f>O28</f>
        <v>1166400</v>
      </c>
      <c r="P8" s="53">
        <f>P28</f>
        <v>699320</v>
      </c>
      <c r="Q8" s="53">
        <v>0</v>
      </c>
      <c r="R8" s="53">
        <v>0</v>
      </c>
      <c r="S8" s="69">
        <f>I8+K8+M8+O8+Q8</f>
        <v>115301878</v>
      </c>
      <c r="T8" s="69">
        <f>J8+L8+N8+P8+R8</f>
        <v>87786602</v>
      </c>
      <c r="U8" s="49"/>
      <c r="V8" s="49"/>
    </row>
    <row r="9" spans="1:20" ht="12.75">
      <c r="A9" s="45"/>
      <c r="B9" s="18"/>
      <c r="C9" s="19"/>
      <c r="D9" s="7">
        <v>71</v>
      </c>
      <c r="E9" s="20" t="s">
        <v>5</v>
      </c>
      <c r="F9" s="20"/>
      <c r="G9" s="21"/>
      <c r="H9" s="22"/>
      <c r="I9" s="64">
        <f>I10+I12+I15+I16</f>
        <v>10070000</v>
      </c>
      <c r="J9" s="64">
        <f>J10+J12+J15+J16</f>
        <v>9398363</v>
      </c>
      <c r="K9" s="54"/>
      <c r="L9" s="54"/>
      <c r="M9" s="54"/>
      <c r="N9" s="17"/>
      <c r="O9" s="54"/>
      <c r="P9" s="54"/>
      <c r="Q9" s="54"/>
      <c r="R9" s="54"/>
      <c r="S9" s="64">
        <f>I9</f>
        <v>10070000</v>
      </c>
      <c r="T9" s="64">
        <f>J9</f>
        <v>9398363</v>
      </c>
    </row>
    <row r="10" spans="1:20" ht="12.75">
      <c r="A10" s="45"/>
      <c r="B10" s="18"/>
      <c r="C10" s="19"/>
      <c r="D10" s="23"/>
      <c r="E10" s="19"/>
      <c r="F10" s="19"/>
      <c r="G10" s="24">
        <v>711</v>
      </c>
      <c r="H10" s="25" t="s">
        <v>6</v>
      </c>
      <c r="I10" s="56">
        <v>400000</v>
      </c>
      <c r="J10" s="56">
        <v>492385</v>
      </c>
      <c r="K10" s="57"/>
      <c r="L10" s="56"/>
      <c r="M10" s="56"/>
      <c r="N10" s="56"/>
      <c r="O10" s="56"/>
      <c r="P10" s="56"/>
      <c r="Q10" s="56"/>
      <c r="R10" s="56"/>
      <c r="S10" s="50">
        <f>I10</f>
        <v>400000</v>
      </c>
      <c r="T10" s="50">
        <f>J10</f>
        <v>492385</v>
      </c>
    </row>
    <row r="11" spans="1:20" ht="12.75">
      <c r="A11" s="45"/>
      <c r="B11" s="18"/>
      <c r="C11" s="19"/>
      <c r="D11" s="23"/>
      <c r="E11" s="19"/>
      <c r="F11" s="19"/>
      <c r="G11" s="24">
        <v>712</v>
      </c>
      <c r="H11" s="25" t="s">
        <v>86</v>
      </c>
      <c r="I11" s="56"/>
      <c r="J11" s="56"/>
      <c r="K11" s="57"/>
      <c r="L11" s="56"/>
      <c r="M11" s="56"/>
      <c r="N11" s="56"/>
      <c r="O11" s="56"/>
      <c r="P11" s="56"/>
      <c r="Q11" s="56"/>
      <c r="R11" s="56"/>
      <c r="S11" s="50"/>
      <c r="T11" s="50"/>
    </row>
    <row r="12" spans="1:20" ht="12.75">
      <c r="A12" s="45"/>
      <c r="B12" s="18"/>
      <c r="C12" s="19"/>
      <c r="D12" s="23"/>
      <c r="E12" s="19"/>
      <c r="F12" s="19"/>
      <c r="G12" s="24">
        <v>713</v>
      </c>
      <c r="H12" s="25" t="s">
        <v>7</v>
      </c>
      <c r="I12" s="56">
        <v>3420000</v>
      </c>
      <c r="J12" s="56">
        <v>2749322</v>
      </c>
      <c r="K12" s="57"/>
      <c r="L12" s="56"/>
      <c r="M12" s="56"/>
      <c r="N12" s="56"/>
      <c r="O12" s="56"/>
      <c r="P12" s="56"/>
      <c r="Q12" s="56"/>
      <c r="R12" s="56"/>
      <c r="S12" s="50">
        <f>I12</f>
        <v>3420000</v>
      </c>
      <c r="T12" s="50">
        <f>J12</f>
        <v>2749322</v>
      </c>
    </row>
    <row r="13" spans="1:20" ht="12.75">
      <c r="A13" s="45"/>
      <c r="B13" s="18"/>
      <c r="C13" s="19"/>
      <c r="D13" s="23"/>
      <c r="E13" s="19"/>
      <c r="F13" s="19"/>
      <c r="G13" s="24">
        <v>714</v>
      </c>
      <c r="H13" s="25" t="s">
        <v>8</v>
      </c>
      <c r="I13" s="56"/>
      <c r="J13" s="56"/>
      <c r="K13" s="57"/>
      <c r="L13" s="56"/>
      <c r="M13" s="56"/>
      <c r="N13" s="56"/>
      <c r="O13" s="56"/>
      <c r="P13" s="56"/>
      <c r="Q13" s="56"/>
      <c r="R13" s="56"/>
      <c r="S13" s="50"/>
      <c r="T13" s="50"/>
    </row>
    <row r="14" spans="1:20" ht="25.5">
      <c r="A14" s="45"/>
      <c r="B14" s="18"/>
      <c r="C14" s="19"/>
      <c r="D14" s="23"/>
      <c r="E14" s="19"/>
      <c r="F14" s="19"/>
      <c r="G14" s="24">
        <v>715</v>
      </c>
      <c r="H14" s="25" t="s">
        <v>9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0"/>
      <c r="T14" s="50"/>
    </row>
    <row r="15" spans="1:20" ht="12.75">
      <c r="A15" s="45"/>
      <c r="B15" s="18"/>
      <c r="C15" s="19"/>
      <c r="D15" s="23"/>
      <c r="E15" s="19"/>
      <c r="F15" s="19"/>
      <c r="G15" s="24">
        <v>717</v>
      </c>
      <c r="H15" s="25" t="s">
        <v>10</v>
      </c>
      <c r="I15" s="56">
        <v>5830000</v>
      </c>
      <c r="J15" s="56">
        <v>6156656</v>
      </c>
      <c r="K15" s="56"/>
      <c r="L15" s="56"/>
      <c r="M15" s="56"/>
      <c r="N15" s="56"/>
      <c r="O15" s="56"/>
      <c r="P15" s="56"/>
      <c r="Q15" s="56"/>
      <c r="R15" s="56"/>
      <c r="S15" s="50">
        <f>I15</f>
        <v>5830000</v>
      </c>
      <c r="T15" s="50">
        <f>J15</f>
        <v>6156656</v>
      </c>
    </row>
    <row r="16" spans="1:20" ht="25.5">
      <c r="A16" s="45"/>
      <c r="B16" s="18"/>
      <c r="C16" s="19"/>
      <c r="D16" s="23"/>
      <c r="E16" s="19"/>
      <c r="F16" s="19"/>
      <c r="G16" s="24">
        <v>718</v>
      </c>
      <c r="H16" s="25" t="s">
        <v>11</v>
      </c>
      <c r="I16" s="56">
        <v>420000</v>
      </c>
      <c r="J16" s="56">
        <v>0</v>
      </c>
      <c r="K16" s="56"/>
      <c r="L16" s="56"/>
      <c r="M16" s="56"/>
      <c r="N16" s="56"/>
      <c r="O16" s="56"/>
      <c r="P16" s="56"/>
      <c r="Q16" s="56"/>
      <c r="R16" s="56"/>
      <c r="S16" s="50">
        <v>420000</v>
      </c>
      <c r="T16" s="50">
        <f>J16</f>
        <v>0</v>
      </c>
    </row>
    <row r="17" spans="1:20" ht="12.75">
      <c r="A17" s="45"/>
      <c r="B17" s="18"/>
      <c r="C17" s="19"/>
      <c r="D17" s="7">
        <v>72</v>
      </c>
      <c r="E17" s="20" t="s">
        <v>12</v>
      </c>
      <c r="F17" s="20"/>
      <c r="G17" s="21"/>
      <c r="H17" s="22"/>
      <c r="I17" s="64">
        <f>I19+I20+I21+I22</f>
        <v>1170000</v>
      </c>
      <c r="J17" s="64">
        <f>J19+J20+J21+J22</f>
        <v>569238</v>
      </c>
      <c r="K17" s="54"/>
      <c r="L17" s="54"/>
      <c r="M17" s="64">
        <f>M20+M22</f>
        <v>3355000</v>
      </c>
      <c r="N17" s="64">
        <f>N20+N22</f>
        <v>1713101</v>
      </c>
      <c r="O17" s="54"/>
      <c r="P17" s="54"/>
      <c r="Q17" s="54"/>
      <c r="R17" s="54"/>
      <c r="S17" s="66">
        <f>I17+M17</f>
        <v>4525000</v>
      </c>
      <c r="T17" s="66">
        <f>J17+N17</f>
        <v>2282339</v>
      </c>
    </row>
    <row r="18" spans="1:20" ht="12.75">
      <c r="A18" s="45"/>
      <c r="B18" s="18"/>
      <c r="C18" s="19"/>
      <c r="D18" s="23"/>
      <c r="E18" s="19"/>
      <c r="F18" s="19"/>
      <c r="G18" s="27">
        <v>721</v>
      </c>
      <c r="H18" s="28" t="s">
        <v>13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0"/>
      <c r="T18" s="50"/>
    </row>
    <row r="19" spans="1:20" ht="12" customHeight="1">
      <c r="A19" s="45"/>
      <c r="B19" s="18"/>
      <c r="C19" s="19"/>
      <c r="D19" s="23"/>
      <c r="E19" s="19"/>
      <c r="F19" s="19"/>
      <c r="G19" s="24">
        <v>722</v>
      </c>
      <c r="H19" s="25" t="s">
        <v>87</v>
      </c>
      <c r="I19" s="56">
        <v>540000</v>
      </c>
      <c r="J19" s="56">
        <v>226409</v>
      </c>
      <c r="K19" s="56"/>
      <c r="L19" s="56"/>
      <c r="M19" s="56"/>
      <c r="N19" s="56"/>
      <c r="O19" s="56"/>
      <c r="P19" s="56"/>
      <c r="Q19" s="56"/>
      <c r="R19" s="56"/>
      <c r="S19" s="50">
        <f>I19</f>
        <v>540000</v>
      </c>
      <c r="T19" s="50">
        <f>J19</f>
        <v>226409</v>
      </c>
    </row>
    <row r="20" spans="1:20" ht="12.75">
      <c r="A20" s="45"/>
      <c r="B20" s="18"/>
      <c r="C20" s="19"/>
      <c r="D20" s="23"/>
      <c r="E20" s="19"/>
      <c r="F20" s="19"/>
      <c r="G20" s="27">
        <v>723</v>
      </c>
      <c r="H20" s="28" t="s">
        <v>14</v>
      </c>
      <c r="I20" s="56">
        <v>100000</v>
      </c>
      <c r="J20" s="56">
        <v>45500</v>
      </c>
      <c r="K20" s="56"/>
      <c r="L20" s="56"/>
      <c r="M20" s="56">
        <v>0</v>
      </c>
      <c r="N20" s="58">
        <v>147437</v>
      </c>
      <c r="O20" s="56"/>
      <c r="P20" s="56"/>
      <c r="Q20" s="56"/>
      <c r="R20" s="56"/>
      <c r="S20" s="50">
        <f>I20+M20</f>
        <v>100000</v>
      </c>
      <c r="T20" s="50">
        <f>J20+N20</f>
        <v>192937</v>
      </c>
    </row>
    <row r="21" spans="1:20" ht="12.75">
      <c r="A21" s="45"/>
      <c r="B21" s="18"/>
      <c r="C21" s="19"/>
      <c r="D21" s="23"/>
      <c r="E21" s="19"/>
      <c r="F21" s="19"/>
      <c r="G21" s="24">
        <v>724</v>
      </c>
      <c r="H21" s="25" t="s">
        <v>15</v>
      </c>
      <c r="I21" s="56">
        <v>230000</v>
      </c>
      <c r="J21" s="56">
        <v>0</v>
      </c>
      <c r="K21" s="56"/>
      <c r="L21" s="56"/>
      <c r="M21" s="56"/>
      <c r="N21" s="58"/>
      <c r="O21" s="56"/>
      <c r="P21" s="56"/>
      <c r="Q21" s="56"/>
      <c r="R21" s="56"/>
      <c r="S21" s="50">
        <f>I21</f>
        <v>230000</v>
      </c>
      <c r="T21" s="50">
        <f>J21</f>
        <v>0</v>
      </c>
    </row>
    <row r="22" spans="1:20" ht="12.75">
      <c r="A22" s="45"/>
      <c r="B22" s="18"/>
      <c r="C22" s="19"/>
      <c r="D22" s="23"/>
      <c r="E22" s="19"/>
      <c r="F22" s="19"/>
      <c r="G22" s="24">
        <v>725</v>
      </c>
      <c r="H22" s="25" t="s">
        <v>16</v>
      </c>
      <c r="I22" s="56">
        <v>300000</v>
      </c>
      <c r="J22" s="56">
        <v>297329</v>
      </c>
      <c r="K22" s="56"/>
      <c r="L22" s="56"/>
      <c r="M22" s="56">
        <v>3355000</v>
      </c>
      <c r="N22" s="58">
        <v>1565664</v>
      </c>
      <c r="O22" s="56"/>
      <c r="P22" s="56"/>
      <c r="Q22" s="56"/>
      <c r="R22" s="56"/>
      <c r="S22" s="50">
        <f>I22+M22</f>
        <v>3655000</v>
      </c>
      <c r="T22" s="50">
        <f>J22+N22</f>
        <v>1862993</v>
      </c>
    </row>
    <row r="23" spans="1:20" ht="12.75">
      <c r="A23" s="45"/>
      <c r="B23" s="18"/>
      <c r="C23" s="19"/>
      <c r="D23" s="7">
        <v>73</v>
      </c>
      <c r="E23" s="20" t="s">
        <v>17</v>
      </c>
      <c r="F23" s="20"/>
      <c r="G23" s="21"/>
      <c r="H23" s="22"/>
      <c r="I23" s="64">
        <f>I24+I26</f>
        <v>4516829</v>
      </c>
      <c r="J23" s="64">
        <f>J24+J26</f>
        <v>2546153</v>
      </c>
      <c r="K23" s="54"/>
      <c r="L23" s="54"/>
      <c r="M23" s="54"/>
      <c r="N23" s="54"/>
      <c r="O23" s="54"/>
      <c r="P23" s="54"/>
      <c r="Q23" s="54"/>
      <c r="R23" s="54"/>
      <c r="S23" s="64">
        <f>I23</f>
        <v>4516829</v>
      </c>
      <c r="T23" s="64">
        <f>T24+T26</f>
        <v>2546153</v>
      </c>
    </row>
    <row r="24" spans="1:20" ht="12.75">
      <c r="A24" s="45"/>
      <c r="B24" s="18"/>
      <c r="C24" s="19"/>
      <c r="D24" s="23"/>
      <c r="E24" s="19"/>
      <c r="F24" s="19"/>
      <c r="G24" s="21">
        <v>731</v>
      </c>
      <c r="H24" s="22" t="s">
        <v>18</v>
      </c>
      <c r="I24" s="59">
        <v>1916829</v>
      </c>
      <c r="J24" s="59">
        <v>0</v>
      </c>
      <c r="K24" s="59"/>
      <c r="L24" s="59"/>
      <c r="M24" s="59"/>
      <c r="N24" s="59"/>
      <c r="O24" s="59"/>
      <c r="P24" s="59"/>
      <c r="Q24" s="59"/>
      <c r="R24" s="56"/>
      <c r="S24" s="50">
        <v>1000000</v>
      </c>
      <c r="T24" s="50">
        <v>0</v>
      </c>
    </row>
    <row r="25" spans="1:20" ht="12.75">
      <c r="A25" s="45"/>
      <c r="B25" s="18"/>
      <c r="C25" s="19"/>
      <c r="D25" s="23"/>
      <c r="E25" s="19"/>
      <c r="F25" s="19"/>
      <c r="G25" s="27">
        <v>732</v>
      </c>
      <c r="H25" s="28" t="s">
        <v>19</v>
      </c>
      <c r="I25" s="59"/>
      <c r="J25" s="59"/>
      <c r="K25" s="59"/>
      <c r="L25" s="59"/>
      <c r="M25" s="59"/>
      <c r="N25" s="59"/>
      <c r="O25" s="59"/>
      <c r="P25" s="59"/>
      <c r="Q25" s="59"/>
      <c r="R25" s="56"/>
      <c r="S25" s="50"/>
      <c r="T25" s="50"/>
    </row>
    <row r="26" spans="1:20" ht="25.5">
      <c r="A26" s="45"/>
      <c r="B26" s="18"/>
      <c r="C26" s="19"/>
      <c r="D26" s="23"/>
      <c r="E26" s="19"/>
      <c r="F26" s="19"/>
      <c r="G26" s="24">
        <v>733</v>
      </c>
      <c r="H26" s="25" t="s">
        <v>20</v>
      </c>
      <c r="I26" s="59">
        <v>2600000</v>
      </c>
      <c r="J26" s="59">
        <v>2546153</v>
      </c>
      <c r="K26" s="59"/>
      <c r="L26" s="59"/>
      <c r="M26" s="59"/>
      <c r="N26" s="59"/>
      <c r="O26" s="59"/>
      <c r="P26" s="59"/>
      <c r="Q26" s="59"/>
      <c r="R26" s="56"/>
      <c r="S26" s="50">
        <v>2350000</v>
      </c>
      <c r="T26" s="50">
        <f>J26</f>
        <v>2546153</v>
      </c>
    </row>
    <row r="27" spans="1:20" ht="12.75">
      <c r="A27" s="45"/>
      <c r="B27" s="18"/>
      <c r="C27" s="19"/>
      <c r="D27" s="23"/>
      <c r="E27" s="19"/>
      <c r="F27" s="19"/>
      <c r="G27" s="24">
        <v>734</v>
      </c>
      <c r="H27" s="25" t="s">
        <v>88</v>
      </c>
      <c r="I27" s="59"/>
      <c r="J27" s="59"/>
      <c r="K27" s="59"/>
      <c r="L27" s="59"/>
      <c r="M27" s="59"/>
      <c r="N27" s="59"/>
      <c r="O27" s="59"/>
      <c r="P27" s="59"/>
      <c r="Q27" s="59"/>
      <c r="R27" s="56"/>
      <c r="S27" s="50"/>
      <c r="T27" s="50"/>
    </row>
    <row r="28" spans="1:20" ht="12.75">
      <c r="A28" s="45"/>
      <c r="B28" s="18"/>
      <c r="C28" s="19"/>
      <c r="D28" s="7">
        <v>74</v>
      </c>
      <c r="E28" s="20" t="s">
        <v>21</v>
      </c>
      <c r="F28" s="20"/>
      <c r="G28" s="21"/>
      <c r="H28" s="22"/>
      <c r="I28" s="64">
        <f>I29</f>
        <v>40856354</v>
      </c>
      <c r="J28" s="64">
        <f>J29</f>
        <v>21379006</v>
      </c>
      <c r="K28" s="64">
        <f>K29</f>
        <v>54167295</v>
      </c>
      <c r="L28" s="64">
        <f>L29</f>
        <v>51481421</v>
      </c>
      <c r="M28" s="64">
        <v>0</v>
      </c>
      <c r="N28" s="64">
        <v>0</v>
      </c>
      <c r="O28" s="64">
        <f>O29+O30+O32</f>
        <v>1166400</v>
      </c>
      <c r="P28" s="64">
        <f>P29+P30+P32</f>
        <v>699320</v>
      </c>
      <c r="Q28" s="54"/>
      <c r="R28" s="54"/>
      <c r="S28" s="66">
        <f>S29+S30+S32</f>
        <v>96190049</v>
      </c>
      <c r="T28" s="66">
        <f>T29+T30+T32</f>
        <v>73559747</v>
      </c>
    </row>
    <row r="29" spans="1:20" ht="12.75">
      <c r="A29" s="45"/>
      <c r="B29" s="18"/>
      <c r="C29" s="19"/>
      <c r="D29" s="23"/>
      <c r="E29" s="19"/>
      <c r="F29" s="19"/>
      <c r="G29" s="27">
        <v>741</v>
      </c>
      <c r="H29" s="28" t="s">
        <v>22</v>
      </c>
      <c r="I29" s="56">
        <v>40856354</v>
      </c>
      <c r="J29" s="56">
        <v>21379006</v>
      </c>
      <c r="K29" s="56">
        <v>54167295</v>
      </c>
      <c r="L29" s="56">
        <v>51481421</v>
      </c>
      <c r="M29" s="56">
        <v>0</v>
      </c>
      <c r="N29" s="56">
        <v>0</v>
      </c>
      <c r="O29" s="56">
        <v>0</v>
      </c>
      <c r="P29" s="56">
        <v>0</v>
      </c>
      <c r="Q29" s="56"/>
      <c r="R29" s="56"/>
      <c r="S29" s="50">
        <f>I29+K29+M29+O29</f>
        <v>95023649</v>
      </c>
      <c r="T29" s="50">
        <f>J29+L29+N29+P29</f>
        <v>72860427</v>
      </c>
    </row>
    <row r="30" spans="1:20" ht="12.75">
      <c r="A30" s="45"/>
      <c r="B30" s="18"/>
      <c r="C30" s="19"/>
      <c r="D30" s="23"/>
      <c r="E30" s="19"/>
      <c r="F30" s="19"/>
      <c r="G30" s="24">
        <v>742</v>
      </c>
      <c r="H30" s="25" t="s">
        <v>23</v>
      </c>
      <c r="I30" s="56"/>
      <c r="J30" s="56"/>
      <c r="K30" s="56"/>
      <c r="L30" s="56"/>
      <c r="M30" s="56"/>
      <c r="N30" s="56"/>
      <c r="O30" s="56">
        <v>1166400</v>
      </c>
      <c r="P30" s="56">
        <v>699320</v>
      </c>
      <c r="Q30" s="56"/>
      <c r="R30" s="56"/>
      <c r="S30" s="50">
        <f>O30</f>
        <v>1166400</v>
      </c>
      <c r="T30" s="50">
        <f>P30</f>
        <v>699320</v>
      </c>
    </row>
    <row r="31" spans="1:20" ht="12.75">
      <c r="A31" s="45"/>
      <c r="B31" s="18"/>
      <c r="C31" s="19"/>
      <c r="D31" s="23"/>
      <c r="E31" s="19"/>
      <c r="F31" s="19"/>
      <c r="G31" s="21">
        <v>743</v>
      </c>
      <c r="H31" s="22" t="s">
        <v>24</v>
      </c>
      <c r="I31" s="56"/>
      <c r="J31" s="56"/>
      <c r="K31" s="56"/>
      <c r="L31" s="56"/>
      <c r="M31" s="56"/>
      <c r="N31" s="56"/>
      <c r="O31" s="56"/>
      <c r="P31" s="60"/>
      <c r="Q31" s="56"/>
      <c r="R31" s="56"/>
      <c r="S31" s="50"/>
      <c r="T31" s="50"/>
    </row>
    <row r="32" spans="1:20" ht="12.75">
      <c r="A32" s="45"/>
      <c r="B32" s="18"/>
      <c r="C32" s="19"/>
      <c r="D32" s="23"/>
      <c r="E32" s="19"/>
      <c r="F32" s="19"/>
      <c r="G32" s="21">
        <v>744</v>
      </c>
      <c r="H32" s="22" t="s">
        <v>89</v>
      </c>
      <c r="I32" s="56"/>
      <c r="J32" s="56"/>
      <c r="K32" s="56"/>
      <c r="L32" s="56"/>
      <c r="M32" s="56"/>
      <c r="N32" s="56"/>
      <c r="O32" s="56"/>
      <c r="P32" s="58"/>
      <c r="Q32" s="56"/>
      <c r="R32" s="56"/>
      <c r="S32" s="50">
        <f>O32</f>
        <v>0</v>
      </c>
      <c r="T32" s="50">
        <f>P32</f>
        <v>0</v>
      </c>
    </row>
    <row r="33" spans="1:20" ht="12.75">
      <c r="A33" s="45"/>
      <c r="B33" s="18"/>
      <c r="C33" s="19"/>
      <c r="D33" s="7">
        <v>75</v>
      </c>
      <c r="E33" s="20" t="s">
        <v>25</v>
      </c>
      <c r="F33" s="20"/>
      <c r="G33" s="21"/>
      <c r="H33" s="22"/>
      <c r="I33" s="54"/>
      <c r="J33" s="54"/>
      <c r="K33" s="54"/>
      <c r="L33" s="54"/>
      <c r="M33" s="54"/>
      <c r="N33" s="54"/>
      <c r="O33" s="54"/>
      <c r="P33" s="54"/>
      <c r="Q33" s="65">
        <v>0</v>
      </c>
      <c r="R33" s="65">
        <v>0</v>
      </c>
      <c r="S33" s="65"/>
      <c r="T33" s="65"/>
    </row>
    <row r="34" spans="1:20" ht="12.75">
      <c r="A34" s="45"/>
      <c r="B34" s="18"/>
      <c r="C34" s="19"/>
      <c r="D34" s="23"/>
      <c r="E34" s="19"/>
      <c r="F34" s="19"/>
      <c r="G34" s="24">
        <v>751</v>
      </c>
      <c r="H34" s="25" t="s">
        <v>90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26"/>
      <c r="T34" s="26"/>
    </row>
    <row r="35" spans="1:20" ht="12.75">
      <c r="A35" s="45"/>
      <c r="B35" s="18"/>
      <c r="C35" s="19"/>
      <c r="D35" s="23"/>
      <c r="E35" s="19"/>
      <c r="F35" s="19"/>
      <c r="G35" s="27">
        <v>753</v>
      </c>
      <c r="H35" s="28" t="s">
        <v>26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26"/>
      <c r="T35" s="26"/>
    </row>
    <row r="36" spans="1:20" ht="12.75">
      <c r="A36" s="45"/>
      <c r="B36" s="18"/>
      <c r="C36" s="19"/>
      <c r="D36" s="23"/>
      <c r="E36" s="19"/>
      <c r="F36" s="19"/>
      <c r="G36" s="24">
        <v>754</v>
      </c>
      <c r="H36" s="25" t="s">
        <v>91</v>
      </c>
      <c r="I36" s="56"/>
      <c r="J36" s="56"/>
      <c r="K36" s="56"/>
      <c r="L36" s="56"/>
      <c r="M36" s="56"/>
      <c r="N36" s="56"/>
      <c r="O36" s="56"/>
      <c r="P36" s="56"/>
      <c r="Q36" s="56">
        <v>0</v>
      </c>
      <c r="R36" s="56">
        <v>0</v>
      </c>
      <c r="S36" s="51"/>
      <c r="T36" s="26"/>
    </row>
    <row r="37" spans="1:20" ht="12.75">
      <c r="A37" s="45"/>
      <c r="B37" s="18"/>
      <c r="C37" s="19"/>
      <c r="D37" s="7">
        <v>76</v>
      </c>
      <c r="E37" s="20" t="s">
        <v>27</v>
      </c>
      <c r="F37" s="20"/>
      <c r="G37" s="21"/>
      <c r="H37" s="22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52"/>
    </row>
    <row r="38" spans="1:20" ht="12.75">
      <c r="A38" s="45"/>
      <c r="B38" s="18"/>
      <c r="C38" s="19"/>
      <c r="D38" s="23"/>
      <c r="E38" s="19"/>
      <c r="F38" s="19"/>
      <c r="G38" s="29">
        <v>761</v>
      </c>
      <c r="H38" s="30" t="s">
        <v>28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12.75">
      <c r="A39" s="45"/>
      <c r="B39" s="18"/>
      <c r="C39" s="19"/>
      <c r="D39" s="23"/>
      <c r="E39" s="19"/>
      <c r="F39" s="19"/>
      <c r="G39" s="24">
        <v>762</v>
      </c>
      <c r="H39" s="25" t="s">
        <v>29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12.75">
      <c r="A40" s="45"/>
      <c r="B40" s="18"/>
      <c r="C40" s="19"/>
      <c r="D40" s="23"/>
      <c r="E40" s="19"/>
      <c r="F40" s="19"/>
      <c r="G40" s="21">
        <v>769</v>
      </c>
      <c r="H40" s="22" t="s">
        <v>30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12.75">
      <c r="A41" s="45"/>
      <c r="B41" s="18"/>
      <c r="C41" s="19"/>
      <c r="D41" s="7">
        <v>77</v>
      </c>
      <c r="E41" s="20" t="s">
        <v>31</v>
      </c>
      <c r="F41" s="20"/>
      <c r="G41" s="21"/>
      <c r="H41" s="22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2.75">
      <c r="A42" s="45"/>
      <c r="B42" s="18"/>
      <c r="C42" s="19"/>
      <c r="D42" s="23"/>
      <c r="E42" s="19"/>
      <c r="F42" s="19"/>
      <c r="G42" s="24">
        <v>771</v>
      </c>
      <c r="H42" s="25" t="s">
        <v>31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12.75">
      <c r="A43" s="45"/>
      <c r="B43" s="18"/>
      <c r="C43" s="19"/>
      <c r="D43" s="7">
        <v>78</v>
      </c>
      <c r="E43" s="20" t="s">
        <v>32</v>
      </c>
      <c r="F43" s="20"/>
      <c r="G43" s="21"/>
      <c r="H43" s="22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12.75">
      <c r="A44" s="46"/>
      <c r="B44" s="6"/>
      <c r="C44" s="20"/>
      <c r="D44" s="7"/>
      <c r="E44" s="20"/>
      <c r="F44" s="20"/>
      <c r="G44" s="24">
        <v>781</v>
      </c>
      <c r="H44" s="25" t="s">
        <v>33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ht="6.75" customHeight="1">
      <c r="A45" s="31"/>
      <c r="B45" s="2"/>
      <c r="C45" s="32"/>
      <c r="D45" s="33"/>
      <c r="E45" s="32"/>
      <c r="F45" s="32"/>
      <c r="G45" s="34"/>
      <c r="H45" s="35"/>
      <c r="I45" s="36"/>
      <c r="J45" s="36"/>
      <c r="K45" s="37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6.75" customHeight="1">
      <c r="A46" s="31"/>
      <c r="B46" s="2"/>
      <c r="C46" s="32"/>
      <c r="D46" s="33"/>
      <c r="E46" s="32"/>
      <c r="F46" s="32"/>
      <c r="G46" s="34"/>
      <c r="H46" s="35"/>
      <c r="I46" s="36"/>
      <c r="J46" s="36"/>
      <c r="K46" s="37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6.75" customHeight="1">
      <c r="A47" s="31"/>
      <c r="B47" s="2"/>
      <c r="C47" s="32"/>
      <c r="D47" s="33"/>
      <c r="E47" s="32"/>
      <c r="F47" s="32"/>
      <c r="G47" s="34"/>
      <c r="H47" s="35"/>
      <c r="I47" s="36"/>
      <c r="J47" s="36"/>
      <c r="K47" s="37"/>
      <c r="L47" s="38"/>
      <c r="M47" s="38"/>
      <c r="N47" s="38"/>
      <c r="O47" s="38"/>
      <c r="P47" s="38"/>
      <c r="Q47" s="38"/>
      <c r="R47" s="38"/>
      <c r="S47" s="38"/>
      <c r="T47" s="38"/>
    </row>
    <row r="48" ht="12" customHeight="1"/>
    <row r="49" spans="1:20" ht="12" customHeight="1">
      <c r="A49" s="79" t="s">
        <v>84</v>
      </c>
      <c r="B49" s="80"/>
      <c r="C49" s="80"/>
      <c r="D49" s="80"/>
      <c r="E49" s="80"/>
      <c r="F49" s="80"/>
      <c r="G49" s="80"/>
      <c r="H49" s="81"/>
      <c r="I49" s="85" t="s">
        <v>101</v>
      </c>
      <c r="J49" s="85"/>
      <c r="K49" s="85" t="s">
        <v>102</v>
      </c>
      <c r="L49" s="85"/>
      <c r="M49" s="89" t="s">
        <v>106</v>
      </c>
      <c r="N49" s="89"/>
      <c r="O49" s="85" t="s">
        <v>103</v>
      </c>
      <c r="P49" s="85"/>
      <c r="Q49" s="85" t="s">
        <v>104</v>
      </c>
      <c r="R49" s="85"/>
      <c r="S49" s="85" t="s">
        <v>105</v>
      </c>
      <c r="T49" s="85"/>
    </row>
    <row r="50" spans="1:20" ht="12" customHeight="1">
      <c r="A50" s="82" t="s">
        <v>85</v>
      </c>
      <c r="B50" s="83"/>
      <c r="C50" s="83"/>
      <c r="D50" s="83"/>
      <c r="E50" s="83"/>
      <c r="F50" s="83"/>
      <c r="G50" s="83"/>
      <c r="H50" s="84"/>
      <c r="I50" s="10" t="s">
        <v>1</v>
      </c>
      <c r="J50" s="11" t="s">
        <v>2</v>
      </c>
      <c r="K50" s="10" t="s">
        <v>1</v>
      </c>
      <c r="L50" s="11" t="s">
        <v>2</v>
      </c>
      <c r="M50" s="10" t="s">
        <v>1</v>
      </c>
      <c r="N50" s="11" t="s">
        <v>2</v>
      </c>
      <c r="O50" s="10" t="s">
        <v>1</v>
      </c>
      <c r="P50" s="11" t="s">
        <v>2</v>
      </c>
      <c r="Q50" s="10" t="s">
        <v>1</v>
      </c>
      <c r="R50" s="11" t="s">
        <v>2</v>
      </c>
      <c r="S50" s="10" t="s">
        <v>1</v>
      </c>
      <c r="T50" s="11" t="s">
        <v>2</v>
      </c>
    </row>
    <row r="51" spans="1:22" ht="12.75">
      <c r="A51" s="44"/>
      <c r="B51" s="77">
        <v>4</v>
      </c>
      <c r="C51" s="77"/>
      <c r="D51" s="78" t="s">
        <v>34</v>
      </c>
      <c r="E51" s="78"/>
      <c r="F51" s="78"/>
      <c r="G51" s="78"/>
      <c r="H51" s="78"/>
      <c r="I51" s="68">
        <f>I52+I56+I60+I77+I81+I86+I91+I102</f>
        <v>56613183</v>
      </c>
      <c r="J51" s="68">
        <f>J52+J56+J60+J77+J81+J86+J91+J102</f>
        <v>33892760</v>
      </c>
      <c r="K51" s="68">
        <f>K52+K60+K81+K91</f>
        <v>54167295</v>
      </c>
      <c r="L51" s="68">
        <f>L52+L60++L81+L91</f>
        <v>51481421</v>
      </c>
      <c r="M51" s="68">
        <f>M60+M81+M91</f>
        <v>3355000</v>
      </c>
      <c r="N51" s="68">
        <f>N60+N81+N91</f>
        <v>1501037</v>
      </c>
      <c r="O51" s="68">
        <f>O60+O91</f>
        <v>1166400</v>
      </c>
      <c r="P51" s="68">
        <f>P60+P91</f>
        <v>699320</v>
      </c>
      <c r="Q51" s="53">
        <v>0</v>
      </c>
      <c r="R51" s="53">
        <v>0</v>
      </c>
      <c r="S51" s="68">
        <f>I51+K51+M51+O51+Q51</f>
        <v>115301878</v>
      </c>
      <c r="T51" s="68">
        <f>J51+L51+N51+P51+R51</f>
        <v>87574538</v>
      </c>
      <c r="U51" s="49"/>
      <c r="V51" s="49"/>
    </row>
    <row r="52" spans="1:20" ht="12.75">
      <c r="A52" s="45"/>
      <c r="B52" s="18"/>
      <c r="C52" s="19"/>
      <c r="D52" s="7">
        <v>40</v>
      </c>
      <c r="E52" s="20" t="s">
        <v>35</v>
      </c>
      <c r="F52" s="20"/>
      <c r="G52" s="8"/>
      <c r="H52" s="22"/>
      <c r="I52" s="64">
        <f>I53+I54+I55</f>
        <v>12434700</v>
      </c>
      <c r="J52" s="64">
        <f>J53+J54+J55</f>
        <v>10957230</v>
      </c>
      <c r="K52" s="64">
        <f>K53+K54</f>
        <v>46024077</v>
      </c>
      <c r="L52" s="64">
        <f>L53+L54</f>
        <v>44619376</v>
      </c>
      <c r="M52" s="54"/>
      <c r="N52" s="54"/>
      <c r="O52" s="54"/>
      <c r="P52" s="54"/>
      <c r="Q52" s="54"/>
      <c r="R52" s="54"/>
      <c r="S52" s="66">
        <f>S53+S54+S55</f>
        <v>58458777</v>
      </c>
      <c r="T52" s="66">
        <f>T53+T54+T55</f>
        <v>55576606</v>
      </c>
    </row>
    <row r="53" spans="1:20" ht="12.75">
      <c r="A53" s="45"/>
      <c r="B53" s="18"/>
      <c r="C53" s="19"/>
      <c r="D53" s="23"/>
      <c r="E53" s="19"/>
      <c r="F53" s="19"/>
      <c r="G53" s="39">
        <v>401</v>
      </c>
      <c r="H53" s="25" t="s">
        <v>36</v>
      </c>
      <c r="I53" s="56">
        <v>7506700</v>
      </c>
      <c r="J53" s="56">
        <v>6692899</v>
      </c>
      <c r="K53" s="56">
        <v>33142129</v>
      </c>
      <c r="L53" s="56">
        <v>32122816</v>
      </c>
      <c r="M53" s="56"/>
      <c r="N53" s="56"/>
      <c r="O53" s="56"/>
      <c r="P53" s="56"/>
      <c r="Q53" s="56"/>
      <c r="R53" s="56"/>
      <c r="S53" s="61">
        <f>I53+K53</f>
        <v>40648829</v>
      </c>
      <c r="T53" s="61">
        <f>J53+L53</f>
        <v>38815715</v>
      </c>
    </row>
    <row r="54" spans="1:22" ht="25.5">
      <c r="A54" s="45"/>
      <c r="B54" s="18"/>
      <c r="C54" s="19"/>
      <c r="D54" s="23"/>
      <c r="E54" s="19"/>
      <c r="F54" s="19"/>
      <c r="G54" s="39">
        <v>402</v>
      </c>
      <c r="H54" s="25" t="s">
        <v>37</v>
      </c>
      <c r="I54" s="56">
        <v>2818000</v>
      </c>
      <c r="J54" s="56">
        <v>2621365</v>
      </c>
      <c r="K54" s="56">
        <v>12881948</v>
      </c>
      <c r="L54" s="61">
        <v>12496560</v>
      </c>
      <c r="M54" s="56"/>
      <c r="N54" s="56"/>
      <c r="O54" s="56"/>
      <c r="P54" s="56"/>
      <c r="Q54" s="56"/>
      <c r="R54" s="56"/>
      <c r="S54" s="61">
        <f>I54+K54</f>
        <v>15699948</v>
      </c>
      <c r="T54" s="61">
        <f>J54+L54</f>
        <v>15117925</v>
      </c>
      <c r="V54" s="56"/>
    </row>
    <row r="55" spans="1:22" ht="12.75">
      <c r="A55" s="45"/>
      <c r="B55" s="18"/>
      <c r="C55" s="19"/>
      <c r="D55" s="23"/>
      <c r="E55" s="19"/>
      <c r="F55" s="19"/>
      <c r="G55" s="39">
        <v>404</v>
      </c>
      <c r="H55" s="25" t="s">
        <v>92</v>
      </c>
      <c r="I55" s="56">
        <v>2110000</v>
      </c>
      <c r="J55" s="56">
        <v>1642966</v>
      </c>
      <c r="K55" s="56"/>
      <c r="L55" s="56"/>
      <c r="M55" s="56"/>
      <c r="N55" s="56"/>
      <c r="O55" s="56"/>
      <c r="P55" s="56"/>
      <c r="Q55" s="56"/>
      <c r="R55" s="56"/>
      <c r="S55" s="61">
        <f>I55</f>
        <v>2110000</v>
      </c>
      <c r="T55" s="61">
        <f>J55</f>
        <v>1642966</v>
      </c>
      <c r="V55" s="56"/>
    </row>
    <row r="56" spans="1:22" ht="12.75">
      <c r="A56" s="45"/>
      <c r="B56" s="18"/>
      <c r="C56" s="19"/>
      <c r="D56" s="7">
        <v>41</v>
      </c>
      <c r="E56" s="20" t="s">
        <v>38</v>
      </c>
      <c r="F56" s="20"/>
      <c r="G56" s="8"/>
      <c r="H56" s="22"/>
      <c r="I56" s="64">
        <f>I58+I59</f>
        <v>50000</v>
      </c>
      <c r="J56" s="64">
        <f>J58+J59</f>
        <v>0</v>
      </c>
      <c r="K56" s="54"/>
      <c r="L56" s="54"/>
      <c r="M56" s="54"/>
      <c r="N56" s="54"/>
      <c r="O56" s="54"/>
      <c r="P56" s="54"/>
      <c r="Q56" s="54"/>
      <c r="R56" s="54"/>
      <c r="S56" s="64">
        <f>S58+S59</f>
        <v>50000</v>
      </c>
      <c r="T56" s="64">
        <f>T58+T59</f>
        <v>0</v>
      </c>
      <c r="V56" s="56"/>
    </row>
    <row r="57" spans="1:22" ht="12.75">
      <c r="A57" s="45"/>
      <c r="B57" s="18"/>
      <c r="C57" s="19"/>
      <c r="D57" s="23"/>
      <c r="E57" s="19"/>
      <c r="F57" s="19"/>
      <c r="G57" s="39">
        <v>411</v>
      </c>
      <c r="H57" s="25" t="s">
        <v>39</v>
      </c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61"/>
      <c r="T57" s="61"/>
      <c r="V57" s="61"/>
    </row>
    <row r="58" spans="1:22" ht="12.75">
      <c r="A58" s="45"/>
      <c r="B58" s="18"/>
      <c r="C58" s="19"/>
      <c r="D58" s="23"/>
      <c r="E58" s="19"/>
      <c r="F58" s="19"/>
      <c r="G58" s="39">
        <v>412</v>
      </c>
      <c r="H58" s="25" t="s">
        <v>40</v>
      </c>
      <c r="I58" s="56">
        <v>0</v>
      </c>
      <c r="J58" s="56">
        <v>0</v>
      </c>
      <c r="K58" s="56"/>
      <c r="L58" s="56"/>
      <c r="M58" s="56"/>
      <c r="N58" s="56"/>
      <c r="O58" s="56"/>
      <c r="P58" s="56"/>
      <c r="Q58" s="56"/>
      <c r="R58" s="56"/>
      <c r="S58" s="61">
        <f>I58</f>
        <v>0</v>
      </c>
      <c r="T58" s="61">
        <f>J58</f>
        <v>0</v>
      </c>
      <c r="V58" s="56"/>
    </row>
    <row r="59" spans="1:22" ht="12.75">
      <c r="A59" s="45"/>
      <c r="B59" s="18"/>
      <c r="C59" s="19"/>
      <c r="D59" s="23"/>
      <c r="E59" s="19"/>
      <c r="F59" s="19"/>
      <c r="G59" s="39">
        <v>413</v>
      </c>
      <c r="H59" s="25" t="s">
        <v>41</v>
      </c>
      <c r="I59" s="56">
        <v>50000</v>
      </c>
      <c r="J59" s="56">
        <v>0</v>
      </c>
      <c r="K59" s="56"/>
      <c r="L59" s="56"/>
      <c r="M59" s="56"/>
      <c r="N59" s="56"/>
      <c r="O59" s="56"/>
      <c r="P59" s="56"/>
      <c r="Q59" s="56"/>
      <c r="R59" s="56"/>
      <c r="S59" s="61">
        <f>I59</f>
        <v>50000</v>
      </c>
      <c r="T59" s="61">
        <f>J59</f>
        <v>0</v>
      </c>
      <c r="V59" s="56"/>
    </row>
    <row r="60" spans="1:22" ht="12.75">
      <c r="A60" s="45"/>
      <c r="B60" s="18"/>
      <c r="C60" s="19"/>
      <c r="D60" s="7">
        <v>42</v>
      </c>
      <c r="E60" s="20" t="s">
        <v>42</v>
      </c>
      <c r="F60" s="20"/>
      <c r="G60" s="8"/>
      <c r="H60" s="22"/>
      <c r="I60" s="64">
        <f>I61+I62+I63+I64+I65+I66+I67</f>
        <v>14058181</v>
      </c>
      <c r="J60" s="64">
        <f>J61+J62+J63+J64+J65+J66+J67</f>
        <v>9902984</v>
      </c>
      <c r="K60" s="64">
        <f>K62+K63+K64+K65+K66+K67</f>
        <v>6634218</v>
      </c>
      <c r="L60" s="64">
        <f>L62+L63+L64+L65+L66+L67</f>
        <v>5640044</v>
      </c>
      <c r="M60" s="64">
        <f>M62+M63+M64+M65+M66</f>
        <v>3255000</v>
      </c>
      <c r="N60" s="64">
        <f>N62+N63+N64+N65+N66</f>
        <v>1493237</v>
      </c>
      <c r="O60" s="64">
        <f>O62+O63+O64+O65+O66</f>
        <v>1166400</v>
      </c>
      <c r="P60" s="64">
        <f>P62+P63+P64+P65+P66</f>
        <v>699320</v>
      </c>
      <c r="Q60" s="54"/>
      <c r="R60" s="54"/>
      <c r="S60" s="64">
        <f>S61+S62+S63+S64+S65+S66+S67</f>
        <v>25113799</v>
      </c>
      <c r="T60" s="64">
        <f>T61+T62+T63+T64+T65+T66+T67</f>
        <v>17735585</v>
      </c>
      <c r="V60" s="56"/>
    </row>
    <row r="61" spans="1:22" ht="12.75">
      <c r="A61" s="45"/>
      <c r="B61" s="18"/>
      <c r="C61" s="19"/>
      <c r="D61" s="23"/>
      <c r="E61" s="19"/>
      <c r="F61" s="19"/>
      <c r="G61" s="39">
        <v>420</v>
      </c>
      <c r="H61" s="25" t="s">
        <v>43</v>
      </c>
      <c r="I61" s="56">
        <v>143917</v>
      </c>
      <c r="J61" s="56">
        <v>37050</v>
      </c>
      <c r="K61" s="56"/>
      <c r="L61" s="56"/>
      <c r="M61" s="56"/>
      <c r="N61" s="56"/>
      <c r="O61" s="56"/>
      <c r="P61" s="56"/>
      <c r="Q61" s="56"/>
      <c r="R61" s="56"/>
      <c r="S61" s="61">
        <f>I61</f>
        <v>143917</v>
      </c>
      <c r="T61" s="61">
        <f>J61</f>
        <v>37050</v>
      </c>
      <c r="V61" s="56"/>
    </row>
    <row r="62" spans="1:22" ht="25.5">
      <c r="A62" s="45"/>
      <c r="B62" s="18"/>
      <c r="C62" s="19"/>
      <c r="D62" s="23"/>
      <c r="E62" s="19"/>
      <c r="F62" s="19"/>
      <c r="G62" s="39">
        <v>421</v>
      </c>
      <c r="H62" s="25" t="s">
        <v>44</v>
      </c>
      <c r="I62" s="56">
        <v>6153624</v>
      </c>
      <c r="J62" s="56">
        <v>4592599</v>
      </c>
      <c r="K62" s="56">
        <v>2115979</v>
      </c>
      <c r="L62" s="56">
        <v>1899517</v>
      </c>
      <c r="M62" s="56">
        <v>596000</v>
      </c>
      <c r="N62" s="26">
        <v>22500</v>
      </c>
      <c r="O62" s="56"/>
      <c r="P62" s="56"/>
      <c r="Q62" s="56"/>
      <c r="R62" s="56"/>
      <c r="S62" s="61">
        <f aca="true" t="shared" si="0" ref="S62:T66">I62+K62+M62+O62</f>
        <v>8865603</v>
      </c>
      <c r="T62" s="61">
        <f t="shared" si="0"/>
        <v>6514616</v>
      </c>
      <c r="V62" s="56"/>
    </row>
    <row r="63" spans="1:22" ht="25.5">
      <c r="A63" s="45"/>
      <c r="B63" s="18"/>
      <c r="C63" s="19"/>
      <c r="D63" s="23"/>
      <c r="E63" s="19"/>
      <c r="F63" s="19"/>
      <c r="G63" s="39">
        <v>423</v>
      </c>
      <c r="H63" s="25" t="s">
        <v>45</v>
      </c>
      <c r="I63" s="56">
        <v>680000</v>
      </c>
      <c r="J63" s="56">
        <v>484938</v>
      </c>
      <c r="K63" s="56">
        <v>1388000</v>
      </c>
      <c r="L63" s="56">
        <v>1362968</v>
      </c>
      <c r="M63" s="56">
        <v>1072000</v>
      </c>
      <c r="N63" s="26">
        <v>553905</v>
      </c>
      <c r="O63" s="56"/>
      <c r="P63" s="56"/>
      <c r="Q63" s="56"/>
      <c r="R63" s="56"/>
      <c r="S63" s="61">
        <f t="shared" si="0"/>
        <v>3140000</v>
      </c>
      <c r="T63" s="61">
        <f t="shared" si="0"/>
        <v>2401811</v>
      </c>
      <c r="V63" s="56"/>
    </row>
    <row r="64" spans="1:22" ht="12.75">
      <c r="A64" s="45"/>
      <c r="B64" s="18"/>
      <c r="C64" s="19"/>
      <c r="D64" s="23"/>
      <c r="E64" s="19"/>
      <c r="F64" s="19"/>
      <c r="G64" s="39">
        <v>424</v>
      </c>
      <c r="H64" s="25" t="s">
        <v>46</v>
      </c>
      <c r="I64" s="56">
        <v>1630000</v>
      </c>
      <c r="J64" s="61">
        <v>1359713</v>
      </c>
      <c r="K64" s="56">
        <v>1783694</v>
      </c>
      <c r="L64" s="56">
        <v>1271299</v>
      </c>
      <c r="M64" s="56">
        <v>224000</v>
      </c>
      <c r="N64" s="26">
        <v>0</v>
      </c>
      <c r="O64" s="56"/>
      <c r="P64" s="56"/>
      <c r="Q64" s="56"/>
      <c r="R64" s="56"/>
      <c r="S64" s="61">
        <f t="shared" si="0"/>
        <v>3637694</v>
      </c>
      <c r="T64" s="61">
        <f t="shared" si="0"/>
        <v>2631012</v>
      </c>
      <c r="V64" s="56"/>
    </row>
    <row r="65" spans="1:22" ht="12.75">
      <c r="A65" s="45"/>
      <c r="B65" s="18"/>
      <c r="C65" s="19"/>
      <c r="D65" s="23"/>
      <c r="E65" s="19"/>
      <c r="F65" s="19"/>
      <c r="G65" s="39">
        <v>425</v>
      </c>
      <c r="H65" s="25" t="s">
        <v>47</v>
      </c>
      <c r="I65" s="56">
        <v>3515640</v>
      </c>
      <c r="J65" s="56">
        <v>1919503</v>
      </c>
      <c r="K65" s="56">
        <v>850545</v>
      </c>
      <c r="L65" s="56">
        <v>739549</v>
      </c>
      <c r="M65" s="56">
        <v>1218000</v>
      </c>
      <c r="N65" s="26">
        <v>872056</v>
      </c>
      <c r="O65" s="56">
        <v>1166400</v>
      </c>
      <c r="P65" s="56">
        <v>699320</v>
      </c>
      <c r="Q65" s="56"/>
      <c r="R65" s="56"/>
      <c r="S65" s="61">
        <f t="shared" si="0"/>
        <v>6750585</v>
      </c>
      <c r="T65" s="61">
        <f t="shared" si="0"/>
        <v>4230428</v>
      </c>
      <c r="V65" s="56"/>
    </row>
    <row r="66" spans="1:22" ht="12.75">
      <c r="A66" s="45"/>
      <c r="B66" s="18"/>
      <c r="C66" s="19"/>
      <c r="D66" s="23"/>
      <c r="E66" s="19"/>
      <c r="F66" s="19"/>
      <c r="G66" s="39">
        <v>426</v>
      </c>
      <c r="H66" s="25" t="s">
        <v>48</v>
      </c>
      <c r="I66" s="56">
        <v>1185000</v>
      </c>
      <c r="J66" s="56">
        <v>759201</v>
      </c>
      <c r="K66" s="56">
        <v>496000</v>
      </c>
      <c r="L66" s="56">
        <v>366711</v>
      </c>
      <c r="M66" s="56">
        <v>145000</v>
      </c>
      <c r="N66" s="26">
        <v>44776</v>
      </c>
      <c r="O66" s="56"/>
      <c r="P66" s="56"/>
      <c r="Q66" s="56"/>
      <c r="R66" s="56"/>
      <c r="S66" s="61">
        <f t="shared" si="0"/>
        <v>1826000</v>
      </c>
      <c r="T66" s="61">
        <f t="shared" si="0"/>
        <v>1170688</v>
      </c>
      <c r="V66" s="56"/>
    </row>
    <row r="67" spans="1:22" ht="12.75">
      <c r="A67" s="45"/>
      <c r="B67" s="18"/>
      <c r="C67" s="19"/>
      <c r="D67" s="23"/>
      <c r="E67" s="19"/>
      <c r="F67" s="19"/>
      <c r="G67" s="8">
        <v>427</v>
      </c>
      <c r="H67" s="22" t="s">
        <v>93</v>
      </c>
      <c r="I67" s="56">
        <v>750000</v>
      </c>
      <c r="J67" s="56">
        <v>749980</v>
      </c>
      <c r="K67" s="56">
        <v>0</v>
      </c>
      <c r="L67" s="56">
        <v>0</v>
      </c>
      <c r="M67" s="56"/>
      <c r="N67" s="26"/>
      <c r="O67" s="56"/>
      <c r="P67" s="56"/>
      <c r="Q67" s="56"/>
      <c r="R67" s="56"/>
      <c r="S67" s="61">
        <f>I67+K67</f>
        <v>750000</v>
      </c>
      <c r="T67" s="61">
        <f>J67+L67</f>
        <v>749980</v>
      </c>
      <c r="V67" s="56"/>
    </row>
    <row r="68" spans="1:22" ht="12.75">
      <c r="A68" s="45"/>
      <c r="B68" s="18"/>
      <c r="C68" s="19"/>
      <c r="D68" s="7">
        <v>43</v>
      </c>
      <c r="E68" s="20" t="s">
        <v>49</v>
      </c>
      <c r="F68" s="20"/>
      <c r="G68" s="8"/>
      <c r="H68" s="22"/>
      <c r="I68" s="54"/>
      <c r="J68" s="54"/>
      <c r="K68" s="54"/>
      <c r="L68" s="54"/>
      <c r="M68" s="54"/>
      <c r="N68" s="17"/>
      <c r="O68" s="54"/>
      <c r="P68" s="54"/>
      <c r="Q68" s="54"/>
      <c r="R68" s="54"/>
      <c r="S68" s="54"/>
      <c r="T68" s="54"/>
      <c r="V68" s="56"/>
    </row>
    <row r="69" spans="1:22" ht="12.75">
      <c r="A69" s="45"/>
      <c r="B69" s="18"/>
      <c r="C69" s="19"/>
      <c r="D69" s="23"/>
      <c r="E69" s="19"/>
      <c r="F69" s="19"/>
      <c r="G69" s="39">
        <v>431</v>
      </c>
      <c r="H69" s="25" t="s">
        <v>50</v>
      </c>
      <c r="I69" s="56"/>
      <c r="J69" s="56"/>
      <c r="K69" s="56"/>
      <c r="L69" s="56"/>
      <c r="M69" s="56"/>
      <c r="N69" s="26"/>
      <c r="O69" s="56"/>
      <c r="P69" s="56"/>
      <c r="Q69" s="56"/>
      <c r="R69" s="56"/>
      <c r="S69" s="56"/>
      <c r="T69" s="56"/>
      <c r="V69" s="56"/>
    </row>
    <row r="70" spans="1:22" ht="12.75">
      <c r="A70" s="45"/>
      <c r="B70" s="18"/>
      <c r="C70" s="19"/>
      <c r="D70" s="23"/>
      <c r="E70" s="19"/>
      <c r="F70" s="19"/>
      <c r="G70" s="39">
        <v>432</v>
      </c>
      <c r="H70" s="25" t="s">
        <v>51</v>
      </c>
      <c r="I70" s="56"/>
      <c r="J70" s="56"/>
      <c r="K70" s="56"/>
      <c r="L70" s="56"/>
      <c r="M70" s="56"/>
      <c r="N70" s="26"/>
      <c r="O70" s="56"/>
      <c r="P70" s="56"/>
      <c r="Q70" s="56"/>
      <c r="R70" s="56"/>
      <c r="S70" s="56"/>
      <c r="T70" s="56"/>
      <c r="V70" s="56"/>
    </row>
    <row r="71" spans="1:22" ht="12.75">
      <c r="A71" s="45"/>
      <c r="B71" s="18"/>
      <c r="C71" s="19"/>
      <c r="D71" s="23"/>
      <c r="E71" s="19"/>
      <c r="F71" s="19"/>
      <c r="G71" s="39">
        <v>433</v>
      </c>
      <c r="H71" s="25" t="s">
        <v>52</v>
      </c>
      <c r="I71" s="56"/>
      <c r="J71" s="56"/>
      <c r="K71" s="56"/>
      <c r="L71" s="56"/>
      <c r="M71" s="56"/>
      <c r="N71" s="26"/>
      <c r="O71" s="56"/>
      <c r="P71" s="56"/>
      <c r="Q71" s="56"/>
      <c r="R71" s="56"/>
      <c r="S71" s="56"/>
      <c r="T71" s="56"/>
      <c r="V71" s="56"/>
    </row>
    <row r="72" spans="1:22" ht="12" customHeight="1">
      <c r="A72" s="45"/>
      <c r="B72" s="18"/>
      <c r="C72" s="19"/>
      <c r="D72" s="7">
        <v>44</v>
      </c>
      <c r="E72" s="20" t="s">
        <v>53</v>
      </c>
      <c r="F72" s="20"/>
      <c r="G72" s="8"/>
      <c r="H72" s="22"/>
      <c r="I72" s="54"/>
      <c r="J72" s="54"/>
      <c r="K72" s="54"/>
      <c r="L72" s="54"/>
      <c r="M72" s="54"/>
      <c r="N72" s="17"/>
      <c r="O72" s="54"/>
      <c r="P72" s="54"/>
      <c r="Q72" s="54"/>
      <c r="R72" s="54"/>
      <c r="S72" s="54"/>
      <c r="T72" s="54"/>
      <c r="V72" s="56"/>
    </row>
    <row r="73" spans="1:22" ht="12.75" hidden="1">
      <c r="A73" s="45"/>
      <c r="B73" s="18"/>
      <c r="C73" s="19"/>
      <c r="D73" s="23"/>
      <c r="E73" s="19"/>
      <c r="F73" s="19"/>
      <c r="G73" s="39">
        <v>441</v>
      </c>
      <c r="H73" s="25" t="s">
        <v>54</v>
      </c>
      <c r="I73" s="56"/>
      <c r="J73" s="56"/>
      <c r="K73" s="56"/>
      <c r="L73" s="56"/>
      <c r="M73" s="56"/>
      <c r="N73" s="26"/>
      <c r="O73" s="56"/>
      <c r="P73" s="56"/>
      <c r="Q73" s="56"/>
      <c r="R73" s="56"/>
      <c r="S73" s="56"/>
      <c r="T73" s="56"/>
      <c r="V73" s="56"/>
    </row>
    <row r="74" spans="1:22" ht="12.75" hidden="1">
      <c r="A74" s="45"/>
      <c r="B74" s="18"/>
      <c r="C74" s="19"/>
      <c r="D74" s="23"/>
      <c r="E74" s="19"/>
      <c r="F74" s="19"/>
      <c r="G74" s="39">
        <v>442</v>
      </c>
      <c r="H74" s="25" t="s">
        <v>55</v>
      </c>
      <c r="I74" s="56"/>
      <c r="J74" s="56"/>
      <c r="K74" s="56"/>
      <c r="L74" s="56"/>
      <c r="M74" s="56"/>
      <c r="N74" s="26"/>
      <c r="O74" s="56"/>
      <c r="P74" s="56"/>
      <c r="Q74" s="56"/>
      <c r="R74" s="56"/>
      <c r="S74" s="56"/>
      <c r="T74" s="56"/>
      <c r="V74" s="56"/>
    </row>
    <row r="75" spans="1:22" ht="12.75" hidden="1">
      <c r="A75" s="45"/>
      <c r="B75" s="18"/>
      <c r="C75" s="19"/>
      <c r="D75" s="23"/>
      <c r="E75" s="19"/>
      <c r="F75" s="19"/>
      <c r="G75" s="39">
        <v>443</v>
      </c>
      <c r="H75" s="25" t="s">
        <v>56</v>
      </c>
      <c r="I75" s="56"/>
      <c r="J75" s="56"/>
      <c r="K75" s="56"/>
      <c r="L75" s="56"/>
      <c r="M75" s="56"/>
      <c r="N75" s="26"/>
      <c r="O75" s="56"/>
      <c r="P75" s="56"/>
      <c r="Q75" s="56"/>
      <c r="R75" s="56"/>
      <c r="S75" s="56"/>
      <c r="T75" s="56"/>
      <c r="V75" s="56"/>
    </row>
    <row r="76" spans="1:22" ht="10.5" customHeight="1" hidden="1">
      <c r="A76" s="45"/>
      <c r="B76" s="18"/>
      <c r="C76" s="19"/>
      <c r="D76" s="23"/>
      <c r="E76" s="19"/>
      <c r="F76" s="19"/>
      <c r="G76" s="39">
        <v>444</v>
      </c>
      <c r="H76" s="25" t="s">
        <v>57</v>
      </c>
      <c r="I76" s="56"/>
      <c r="J76" s="56"/>
      <c r="K76" s="56"/>
      <c r="L76" s="56"/>
      <c r="M76" s="56"/>
      <c r="N76" s="26"/>
      <c r="O76" s="56"/>
      <c r="P76" s="56"/>
      <c r="Q76" s="56"/>
      <c r="R76" s="56"/>
      <c r="S76" s="56"/>
      <c r="T76" s="56"/>
      <c r="V76" s="56"/>
    </row>
    <row r="77" spans="1:22" ht="12.75">
      <c r="A77" s="45"/>
      <c r="B77" s="18"/>
      <c r="C77" s="19"/>
      <c r="D77" s="7">
        <v>45</v>
      </c>
      <c r="E77" s="20" t="s">
        <v>58</v>
      </c>
      <c r="F77" s="20"/>
      <c r="G77" s="8"/>
      <c r="H77" s="22"/>
      <c r="I77" s="64">
        <f>I79</f>
        <v>70000</v>
      </c>
      <c r="J77" s="64">
        <f>J79</f>
        <v>11062</v>
      </c>
      <c r="K77" s="54"/>
      <c r="L77" s="54"/>
      <c r="M77" s="54"/>
      <c r="N77" s="17"/>
      <c r="O77" s="54"/>
      <c r="P77" s="54"/>
      <c r="Q77" s="54"/>
      <c r="R77" s="54"/>
      <c r="S77" s="64">
        <f>S79</f>
        <v>70000</v>
      </c>
      <c r="T77" s="64">
        <f>T79</f>
        <v>11062</v>
      </c>
      <c r="V77" s="56"/>
    </row>
    <row r="78" spans="1:22" ht="12.75">
      <c r="A78" s="45"/>
      <c r="B78" s="18"/>
      <c r="C78" s="19"/>
      <c r="D78" s="23"/>
      <c r="E78" s="19"/>
      <c r="F78" s="19"/>
      <c r="G78" s="39">
        <v>451</v>
      </c>
      <c r="H78" s="25" t="s">
        <v>59</v>
      </c>
      <c r="I78" s="56"/>
      <c r="J78" s="56"/>
      <c r="K78" s="56"/>
      <c r="L78" s="56"/>
      <c r="M78" s="56"/>
      <c r="N78" s="26"/>
      <c r="O78" s="56"/>
      <c r="P78" s="56"/>
      <c r="Q78" s="56"/>
      <c r="R78" s="56"/>
      <c r="S78" s="56"/>
      <c r="T78" s="56"/>
      <c r="V78" s="56"/>
    </row>
    <row r="79" spans="1:22" ht="12.75">
      <c r="A79" s="45"/>
      <c r="B79" s="18"/>
      <c r="C79" s="19"/>
      <c r="D79" s="23"/>
      <c r="E79" s="19"/>
      <c r="F79" s="19"/>
      <c r="G79" s="39">
        <v>452</v>
      </c>
      <c r="H79" s="25" t="s">
        <v>60</v>
      </c>
      <c r="I79" s="56">
        <v>70000</v>
      </c>
      <c r="J79" s="56">
        <v>11062</v>
      </c>
      <c r="K79" s="56"/>
      <c r="L79" s="56"/>
      <c r="M79" s="56"/>
      <c r="N79" s="26"/>
      <c r="O79" s="56"/>
      <c r="P79" s="56"/>
      <c r="Q79" s="56"/>
      <c r="R79" s="56"/>
      <c r="S79" s="56">
        <f>I79</f>
        <v>70000</v>
      </c>
      <c r="T79" s="56">
        <f>J79</f>
        <v>11062</v>
      </c>
      <c r="V79" s="56"/>
    </row>
    <row r="80" spans="1:20" ht="12.75">
      <c r="A80" s="45"/>
      <c r="B80" s="18"/>
      <c r="C80" s="19"/>
      <c r="D80" s="23"/>
      <c r="E80" s="19"/>
      <c r="F80" s="19"/>
      <c r="G80" s="39">
        <v>453</v>
      </c>
      <c r="H80" s="25" t="s">
        <v>61</v>
      </c>
      <c r="I80" s="56"/>
      <c r="J80" s="56"/>
      <c r="K80" s="56"/>
      <c r="L80" s="56"/>
      <c r="M80" s="56"/>
      <c r="N80" s="26"/>
      <c r="O80" s="56"/>
      <c r="P80" s="56"/>
      <c r="Q80" s="56"/>
      <c r="R80" s="56"/>
      <c r="S80" s="56"/>
      <c r="T80" s="56"/>
    </row>
    <row r="81" spans="1:20" ht="12.75">
      <c r="A81" s="45"/>
      <c r="B81" s="18"/>
      <c r="C81" s="19"/>
      <c r="D81" s="7">
        <v>46</v>
      </c>
      <c r="E81" s="20" t="s">
        <v>62</v>
      </c>
      <c r="F81" s="20"/>
      <c r="G81" s="8"/>
      <c r="H81" s="22"/>
      <c r="I81" s="64">
        <f>I84+I85</f>
        <v>2530000</v>
      </c>
      <c r="J81" s="64">
        <f>J84+J85</f>
        <v>1508157</v>
      </c>
      <c r="K81" s="64">
        <f>K85</f>
        <v>60000</v>
      </c>
      <c r="L81" s="64">
        <f>L85</f>
        <v>60000</v>
      </c>
      <c r="M81" s="64">
        <v>100000</v>
      </c>
      <c r="N81" s="17">
        <f>N85</f>
        <v>7800</v>
      </c>
      <c r="O81" s="54"/>
      <c r="P81" s="54"/>
      <c r="Q81" s="54"/>
      <c r="R81" s="54"/>
      <c r="S81" s="66">
        <f>I81+K81+M81</f>
        <v>2690000</v>
      </c>
      <c r="T81" s="66">
        <f>J81+L81+N81</f>
        <v>1575957</v>
      </c>
    </row>
    <row r="82" spans="1:20" ht="12.75">
      <c r="A82" s="45"/>
      <c r="B82" s="18"/>
      <c r="C82" s="19"/>
      <c r="D82" s="23"/>
      <c r="E82" s="19"/>
      <c r="F82" s="19"/>
      <c r="G82" s="39">
        <v>461</v>
      </c>
      <c r="H82" s="25" t="s">
        <v>63</v>
      </c>
      <c r="I82" s="56"/>
      <c r="J82" s="56"/>
      <c r="K82" s="56"/>
      <c r="L82" s="56"/>
      <c r="M82" s="56"/>
      <c r="N82" s="26"/>
      <c r="O82" s="56"/>
      <c r="P82" s="56"/>
      <c r="Q82" s="56"/>
      <c r="R82" s="56"/>
      <c r="S82" s="61"/>
      <c r="T82" s="61"/>
    </row>
    <row r="83" spans="1:20" ht="12.75">
      <c r="A83" s="45"/>
      <c r="B83" s="18"/>
      <c r="C83" s="19"/>
      <c r="D83" s="23"/>
      <c r="E83" s="19"/>
      <c r="F83" s="19"/>
      <c r="G83" s="39">
        <v>462</v>
      </c>
      <c r="H83" s="25" t="s">
        <v>64</v>
      </c>
      <c r="I83" s="56"/>
      <c r="J83" s="56"/>
      <c r="K83" s="56"/>
      <c r="L83" s="56"/>
      <c r="M83" s="56"/>
      <c r="N83" s="26"/>
      <c r="O83" s="56"/>
      <c r="P83" s="56"/>
      <c r="Q83" s="56"/>
      <c r="R83" s="56"/>
      <c r="S83" s="61"/>
      <c r="T83" s="61"/>
    </row>
    <row r="84" spans="1:20" ht="12.75">
      <c r="A84" s="45"/>
      <c r="B84" s="18"/>
      <c r="C84" s="19"/>
      <c r="D84" s="23"/>
      <c r="E84" s="19"/>
      <c r="F84" s="19"/>
      <c r="G84" s="39">
        <v>463</v>
      </c>
      <c r="H84" s="25" t="s">
        <v>65</v>
      </c>
      <c r="I84" s="56">
        <v>330000</v>
      </c>
      <c r="J84" s="56">
        <v>151500</v>
      </c>
      <c r="K84" s="56"/>
      <c r="L84" s="56"/>
      <c r="M84" s="56"/>
      <c r="N84" s="26"/>
      <c r="O84" s="56"/>
      <c r="P84" s="56"/>
      <c r="Q84" s="56"/>
      <c r="R84" s="56"/>
      <c r="S84" s="61">
        <f>I84</f>
        <v>330000</v>
      </c>
      <c r="T84" s="61">
        <f>J84</f>
        <v>151500</v>
      </c>
    </row>
    <row r="85" spans="1:20" ht="12.75">
      <c r="A85" s="45"/>
      <c r="B85" s="18"/>
      <c r="C85" s="19"/>
      <c r="D85" s="23"/>
      <c r="E85" s="19"/>
      <c r="F85" s="19"/>
      <c r="G85" s="39">
        <v>464</v>
      </c>
      <c r="H85" s="25" t="s">
        <v>66</v>
      </c>
      <c r="I85" s="56">
        <v>2200000</v>
      </c>
      <c r="J85" s="56">
        <v>1356657</v>
      </c>
      <c r="K85" s="56">
        <v>60000</v>
      </c>
      <c r="L85" s="56">
        <v>60000</v>
      </c>
      <c r="M85" s="56">
        <v>100000</v>
      </c>
      <c r="N85" s="26">
        <v>7800</v>
      </c>
      <c r="O85" s="56"/>
      <c r="P85" s="56"/>
      <c r="Q85" s="56"/>
      <c r="R85" s="56"/>
      <c r="S85" s="61">
        <f>I85+K85+M85</f>
        <v>2360000</v>
      </c>
      <c r="T85" s="61">
        <f>J85+L85+N85</f>
        <v>1424457</v>
      </c>
    </row>
    <row r="86" spans="1:20" ht="12.75">
      <c r="A86" s="45"/>
      <c r="B86" s="18"/>
      <c r="C86" s="19"/>
      <c r="D86" s="7">
        <v>47</v>
      </c>
      <c r="E86" s="20" t="s">
        <v>67</v>
      </c>
      <c r="F86" s="20"/>
      <c r="G86" s="8"/>
      <c r="H86" s="22"/>
      <c r="I86" s="64">
        <f>I87</f>
        <v>250000</v>
      </c>
      <c r="J86" s="64">
        <f>J87</f>
        <v>93500</v>
      </c>
      <c r="K86" s="54"/>
      <c r="L86" s="54"/>
      <c r="M86" s="54"/>
      <c r="N86" s="54"/>
      <c r="O86" s="54"/>
      <c r="P86" s="54"/>
      <c r="Q86" s="54"/>
      <c r="R86" s="54"/>
      <c r="S86" s="64">
        <f>S87</f>
        <v>250000</v>
      </c>
      <c r="T86" s="64">
        <f>T87</f>
        <v>93500</v>
      </c>
    </row>
    <row r="87" spans="1:20" ht="12.75">
      <c r="A87" s="45"/>
      <c r="B87" s="18"/>
      <c r="C87" s="19"/>
      <c r="D87" s="23"/>
      <c r="E87" s="19"/>
      <c r="F87" s="19"/>
      <c r="G87" s="39">
        <v>471</v>
      </c>
      <c r="H87" s="25" t="s">
        <v>68</v>
      </c>
      <c r="I87" s="56">
        <v>250000</v>
      </c>
      <c r="J87" s="56">
        <v>93500</v>
      </c>
      <c r="K87" s="56"/>
      <c r="L87" s="56"/>
      <c r="M87" s="56"/>
      <c r="N87" s="56"/>
      <c r="O87" s="56"/>
      <c r="P87" s="56"/>
      <c r="Q87" s="56"/>
      <c r="R87" s="56"/>
      <c r="S87" s="56">
        <f>I87</f>
        <v>250000</v>
      </c>
      <c r="T87" s="56">
        <f>J87</f>
        <v>93500</v>
      </c>
    </row>
    <row r="88" spans="1:20" ht="12.75">
      <c r="A88" s="45"/>
      <c r="B88" s="18"/>
      <c r="C88" s="19"/>
      <c r="D88" s="23"/>
      <c r="E88" s="19"/>
      <c r="F88" s="19"/>
      <c r="G88" s="39">
        <v>472</v>
      </c>
      <c r="H88" s="25" t="s">
        <v>69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</row>
    <row r="89" spans="1:20" ht="23.25" customHeight="1">
      <c r="A89" s="45"/>
      <c r="B89" s="18"/>
      <c r="C89" s="19"/>
      <c r="D89" s="23"/>
      <c r="E89" s="19"/>
      <c r="F89" s="19"/>
      <c r="G89" s="39">
        <v>473</v>
      </c>
      <c r="H89" s="25" t="s">
        <v>70</v>
      </c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</row>
    <row r="90" spans="1:20" ht="23.25" customHeight="1">
      <c r="A90" s="45"/>
      <c r="B90" s="18"/>
      <c r="C90" s="19"/>
      <c r="D90" s="23"/>
      <c r="E90" s="19"/>
      <c r="F90" s="19"/>
      <c r="G90" s="39">
        <v>474</v>
      </c>
      <c r="H90" s="25" t="s">
        <v>71</v>
      </c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1:20" ht="12.75">
      <c r="A91" s="45"/>
      <c r="B91" s="18"/>
      <c r="C91" s="19"/>
      <c r="D91" s="7">
        <v>48</v>
      </c>
      <c r="E91" s="20" t="s">
        <v>72</v>
      </c>
      <c r="F91" s="20"/>
      <c r="G91" s="8"/>
      <c r="H91" s="22"/>
      <c r="I91" s="64">
        <f>I92+I93+I94+I98</f>
        <v>25848302</v>
      </c>
      <c r="J91" s="64">
        <f>J92+J93+J94+J98</f>
        <v>10069949</v>
      </c>
      <c r="K91" s="64">
        <f>K92+K94+K95+K97</f>
        <v>1449000</v>
      </c>
      <c r="L91" s="64">
        <f>L92+L94+L95+L97</f>
        <v>1162001</v>
      </c>
      <c r="M91" s="64">
        <f>M92+M97</f>
        <v>0</v>
      </c>
      <c r="N91" s="64">
        <v>0</v>
      </c>
      <c r="O91" s="64">
        <f>O92</f>
        <v>0</v>
      </c>
      <c r="P91" s="64">
        <f>P92</f>
        <v>0</v>
      </c>
      <c r="Q91" s="67">
        <v>0</v>
      </c>
      <c r="R91" s="67">
        <v>0</v>
      </c>
      <c r="S91" s="66">
        <f>I91+K91</f>
        <v>27297302</v>
      </c>
      <c r="T91" s="66">
        <f>J91+L91</f>
        <v>11231950</v>
      </c>
    </row>
    <row r="92" spans="1:20" ht="12.75">
      <c r="A92" s="45"/>
      <c r="B92" s="18"/>
      <c r="C92" s="19"/>
      <c r="D92" s="23"/>
      <c r="E92" s="19"/>
      <c r="F92" s="19"/>
      <c r="G92" s="39">
        <v>480</v>
      </c>
      <c r="H92" s="25" t="s">
        <v>95</v>
      </c>
      <c r="I92" s="56">
        <v>1653498</v>
      </c>
      <c r="J92" s="56">
        <v>262442</v>
      </c>
      <c r="K92" s="56">
        <v>610000</v>
      </c>
      <c r="L92" s="56">
        <v>458228</v>
      </c>
      <c r="M92" s="56"/>
      <c r="N92" s="56">
        <v>0</v>
      </c>
      <c r="O92" s="56"/>
      <c r="P92" s="56"/>
      <c r="Q92" s="56"/>
      <c r="R92" s="56"/>
      <c r="S92" s="61">
        <f>I92+K92+M92+O92</f>
        <v>2263498</v>
      </c>
      <c r="T92" s="56">
        <f>J92+L92+N92+P92</f>
        <v>720670</v>
      </c>
    </row>
    <row r="93" spans="1:20" ht="12.75">
      <c r="A93" s="45"/>
      <c r="B93" s="18"/>
      <c r="C93" s="19"/>
      <c r="D93" s="23"/>
      <c r="E93" s="19"/>
      <c r="F93" s="19"/>
      <c r="G93" s="39">
        <v>481</v>
      </c>
      <c r="H93" s="25" t="s">
        <v>73</v>
      </c>
      <c r="I93" s="56">
        <v>200000</v>
      </c>
      <c r="J93" s="56">
        <v>49016</v>
      </c>
      <c r="K93" s="56"/>
      <c r="L93" s="56"/>
      <c r="M93" s="56"/>
      <c r="N93" s="56"/>
      <c r="O93" s="56"/>
      <c r="P93" s="56"/>
      <c r="Q93" s="56"/>
      <c r="R93" s="56"/>
      <c r="S93" s="61">
        <f>I93</f>
        <v>200000</v>
      </c>
      <c r="T93" s="56">
        <f>J93</f>
        <v>49016</v>
      </c>
    </row>
    <row r="94" spans="1:20" ht="12.75">
      <c r="A94" s="45"/>
      <c r="B94" s="18"/>
      <c r="C94" s="19"/>
      <c r="D94" s="23"/>
      <c r="E94" s="19"/>
      <c r="F94" s="19"/>
      <c r="G94" s="39">
        <v>482</v>
      </c>
      <c r="H94" s="25" t="s">
        <v>74</v>
      </c>
      <c r="I94" s="56">
        <v>23394804</v>
      </c>
      <c r="J94" s="56">
        <v>9758491</v>
      </c>
      <c r="K94" s="56">
        <v>779000</v>
      </c>
      <c r="L94" s="56">
        <v>656613</v>
      </c>
      <c r="M94" s="56"/>
      <c r="N94" s="56"/>
      <c r="O94" s="56"/>
      <c r="P94" s="56"/>
      <c r="Q94" s="56"/>
      <c r="R94" s="56"/>
      <c r="S94" s="61">
        <f>I94+K94</f>
        <v>24173804</v>
      </c>
      <c r="T94" s="56">
        <f>J94+L94</f>
        <v>10415104</v>
      </c>
    </row>
    <row r="95" spans="1:20" ht="12.75">
      <c r="A95" s="45"/>
      <c r="B95" s="18"/>
      <c r="C95" s="19"/>
      <c r="D95" s="23"/>
      <c r="E95" s="19"/>
      <c r="F95" s="19"/>
      <c r="G95" s="39">
        <v>483</v>
      </c>
      <c r="H95" s="25" t="s">
        <v>96</v>
      </c>
      <c r="I95" s="56"/>
      <c r="J95" s="56"/>
      <c r="K95" s="56">
        <v>40000</v>
      </c>
      <c r="L95" s="56">
        <v>29200</v>
      </c>
      <c r="M95" s="56"/>
      <c r="N95" s="56">
        <v>0</v>
      </c>
      <c r="O95" s="56"/>
      <c r="P95" s="56"/>
      <c r="Q95" s="56"/>
      <c r="R95" s="56"/>
      <c r="S95" s="61">
        <f>K95</f>
        <v>40000</v>
      </c>
      <c r="T95" s="56">
        <f>L95</f>
        <v>29200</v>
      </c>
    </row>
    <row r="96" spans="1:20" ht="12.75">
      <c r="A96" s="45"/>
      <c r="B96" s="18"/>
      <c r="C96" s="19"/>
      <c r="D96" s="23"/>
      <c r="E96" s="19"/>
      <c r="F96" s="19"/>
      <c r="G96" s="39">
        <v>484</v>
      </c>
      <c r="H96" s="25" t="s">
        <v>75</v>
      </c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61"/>
      <c r="T96" s="56"/>
    </row>
    <row r="97" spans="1:20" ht="12.75">
      <c r="A97" s="45"/>
      <c r="B97" s="18"/>
      <c r="C97" s="19"/>
      <c r="D97" s="23"/>
      <c r="E97" s="19"/>
      <c r="F97" s="19"/>
      <c r="G97" s="40">
        <v>485</v>
      </c>
      <c r="H97" s="25" t="s">
        <v>94</v>
      </c>
      <c r="I97" s="56"/>
      <c r="J97" s="56"/>
      <c r="K97" s="56">
        <v>20000</v>
      </c>
      <c r="L97" s="56">
        <v>17960</v>
      </c>
      <c r="M97" s="56"/>
      <c r="N97" s="56"/>
      <c r="O97" s="56"/>
      <c r="P97" s="56"/>
      <c r="Q97" s="56"/>
      <c r="R97" s="56"/>
      <c r="S97" s="61">
        <f>I97+K97</f>
        <v>20000</v>
      </c>
      <c r="T97" s="56">
        <f>J97+L97</f>
        <v>17960</v>
      </c>
    </row>
    <row r="98" spans="1:20" ht="15">
      <c r="A98" s="47"/>
      <c r="B98" s="18"/>
      <c r="C98" s="19"/>
      <c r="D98" s="23"/>
      <c r="E98" s="19"/>
      <c r="F98" s="19"/>
      <c r="G98" s="39">
        <v>486</v>
      </c>
      <c r="H98" s="41" t="s">
        <v>97</v>
      </c>
      <c r="I98" s="56">
        <v>600000</v>
      </c>
      <c r="J98" s="56">
        <v>0</v>
      </c>
      <c r="K98" s="56"/>
      <c r="L98" s="56"/>
      <c r="M98" s="56"/>
      <c r="N98" s="56"/>
      <c r="Q98" s="56">
        <v>0</v>
      </c>
      <c r="R98" s="56">
        <v>0</v>
      </c>
      <c r="S98" s="61">
        <f>I98</f>
        <v>600000</v>
      </c>
      <c r="T98" s="56">
        <v>0</v>
      </c>
    </row>
    <row r="99" spans="1:20" ht="15">
      <c r="A99" s="47"/>
      <c r="B99" s="18"/>
      <c r="C99" s="19"/>
      <c r="D99" s="23"/>
      <c r="E99" s="19"/>
      <c r="F99" s="19"/>
      <c r="G99" s="39">
        <v>487</v>
      </c>
      <c r="H99" s="41" t="s">
        <v>76</v>
      </c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</row>
    <row r="100" spans="1:20" ht="12.75">
      <c r="A100" s="45"/>
      <c r="B100" s="19"/>
      <c r="C100" s="19"/>
      <c r="D100" s="23"/>
      <c r="E100" s="19"/>
      <c r="F100" s="19"/>
      <c r="G100" s="39">
        <v>488</v>
      </c>
      <c r="H100" s="41" t="s">
        <v>77</v>
      </c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</row>
    <row r="101" spans="1:20" ht="25.5">
      <c r="A101" s="45"/>
      <c r="B101" s="42"/>
      <c r="C101" s="19"/>
      <c r="D101" s="23"/>
      <c r="E101" s="19"/>
      <c r="F101" s="19"/>
      <c r="G101" s="39">
        <v>489</v>
      </c>
      <c r="H101" s="41" t="s">
        <v>78</v>
      </c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</row>
    <row r="102" spans="1:20" ht="12.75">
      <c r="A102" s="45"/>
      <c r="B102" s="18"/>
      <c r="C102" s="19"/>
      <c r="D102" s="7">
        <v>49</v>
      </c>
      <c r="E102" s="20" t="s">
        <v>79</v>
      </c>
      <c r="F102" s="20"/>
      <c r="G102" s="8"/>
      <c r="H102" s="9"/>
      <c r="I102" s="64">
        <f>I103</f>
        <v>1372000</v>
      </c>
      <c r="J102" s="64">
        <f>J103</f>
        <v>1349878</v>
      </c>
      <c r="K102" s="54"/>
      <c r="L102" s="54"/>
      <c r="M102" s="54"/>
      <c r="N102" s="54"/>
      <c r="O102" s="54"/>
      <c r="P102" s="54"/>
      <c r="Q102" s="54"/>
      <c r="R102" s="54"/>
      <c r="S102" s="64">
        <f>S103</f>
        <v>1372000</v>
      </c>
      <c r="T102" s="64">
        <f>T103</f>
        <v>1349878</v>
      </c>
    </row>
    <row r="103" spans="1:20" ht="12.75">
      <c r="A103" s="45"/>
      <c r="B103" s="18"/>
      <c r="C103" s="19"/>
      <c r="D103" s="23"/>
      <c r="E103" s="19"/>
      <c r="F103" s="19"/>
      <c r="G103" s="39">
        <v>491</v>
      </c>
      <c r="H103" s="41" t="s">
        <v>80</v>
      </c>
      <c r="I103" s="56">
        <v>1372000</v>
      </c>
      <c r="J103" s="56">
        <v>1349878</v>
      </c>
      <c r="K103" s="56"/>
      <c r="L103" s="56"/>
      <c r="M103" s="56"/>
      <c r="N103" s="56"/>
      <c r="O103" s="56"/>
      <c r="P103" s="56"/>
      <c r="Q103" s="56"/>
      <c r="R103" s="56"/>
      <c r="S103" s="56">
        <f>I103</f>
        <v>1372000</v>
      </c>
      <c r="T103" s="56">
        <f>J103</f>
        <v>1349878</v>
      </c>
    </row>
    <row r="104" spans="1:20" ht="12.75">
      <c r="A104" s="45"/>
      <c r="B104" s="18"/>
      <c r="C104" s="19"/>
      <c r="D104" s="23"/>
      <c r="E104" s="19"/>
      <c r="F104" s="19"/>
      <c r="G104" s="39">
        <v>492</v>
      </c>
      <c r="H104" s="41" t="s">
        <v>81</v>
      </c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</row>
    <row r="105" spans="1:20" ht="12.75">
      <c r="A105" s="46"/>
      <c r="B105" s="6"/>
      <c r="C105" s="20"/>
      <c r="D105" s="7"/>
      <c r="E105" s="20"/>
      <c r="F105" s="20"/>
      <c r="G105" s="39">
        <v>493</v>
      </c>
      <c r="H105" s="41" t="s">
        <v>82</v>
      </c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</row>
    <row r="106" spans="6:20" ht="51" customHeight="1">
      <c r="F106" s="74" t="s">
        <v>100</v>
      </c>
      <c r="G106" s="74"/>
      <c r="H106" s="74"/>
      <c r="I106" s="62"/>
      <c r="J106" s="62"/>
      <c r="K106" s="62"/>
      <c r="L106" s="62"/>
      <c r="M106" s="62"/>
      <c r="N106" s="62"/>
      <c r="O106" s="62"/>
      <c r="P106" s="62"/>
      <c r="Q106" s="75" t="s">
        <v>99</v>
      </c>
      <c r="R106" s="76"/>
      <c r="S106" s="76"/>
      <c r="T106" s="76"/>
    </row>
    <row r="107" spans="3:20" ht="12.75">
      <c r="C107" s="72"/>
      <c r="D107" s="73"/>
      <c r="E107" s="73"/>
      <c r="F107" s="73"/>
      <c r="G107" s="73"/>
      <c r="H107" s="73"/>
      <c r="I107" s="62"/>
      <c r="J107" s="62"/>
      <c r="K107" s="62"/>
      <c r="L107" s="62"/>
      <c r="M107" s="62"/>
      <c r="N107" s="62"/>
      <c r="O107" s="62"/>
      <c r="P107" s="62"/>
      <c r="Q107" s="70"/>
      <c r="R107" s="71"/>
      <c r="S107" s="71"/>
      <c r="T107" s="71"/>
    </row>
    <row r="108" spans="3:20" ht="12.75">
      <c r="C108" s="73"/>
      <c r="D108" s="73"/>
      <c r="E108" s="73"/>
      <c r="F108" s="73"/>
      <c r="G108" s="73"/>
      <c r="H108" s="73"/>
      <c r="I108" s="62"/>
      <c r="J108" s="62"/>
      <c r="K108" s="62"/>
      <c r="L108" s="62"/>
      <c r="M108" s="63"/>
      <c r="N108" s="62"/>
      <c r="O108" s="62"/>
      <c r="P108" s="62"/>
      <c r="Q108" s="71"/>
      <c r="R108" s="71"/>
      <c r="S108" s="71"/>
      <c r="T108" s="71"/>
    </row>
    <row r="109" spans="3:20" ht="12.75">
      <c r="C109" s="73"/>
      <c r="D109" s="73"/>
      <c r="E109" s="73"/>
      <c r="F109" s="73"/>
      <c r="G109" s="73"/>
      <c r="H109" s="73"/>
      <c r="I109" s="62"/>
      <c r="J109" s="62"/>
      <c r="K109" s="62"/>
      <c r="L109" s="62"/>
      <c r="M109" s="62"/>
      <c r="N109" s="62"/>
      <c r="O109" s="62"/>
      <c r="P109" s="62"/>
      <c r="Q109" s="71"/>
      <c r="R109" s="71"/>
      <c r="S109" s="71"/>
      <c r="T109" s="71"/>
    </row>
    <row r="110" ht="12.75">
      <c r="N110" s="49"/>
    </row>
    <row r="112" ht="12.75">
      <c r="J112" s="49">
        <f>I8-I51</f>
        <v>0</v>
      </c>
    </row>
    <row r="116" spans="8:13" ht="12.75">
      <c r="H116" s="72"/>
      <c r="I116" s="73"/>
      <c r="J116" s="73"/>
      <c r="K116" s="73"/>
      <c r="L116" s="73"/>
      <c r="M116" s="73"/>
    </row>
    <row r="117" spans="8:13" ht="12.75">
      <c r="H117" s="73"/>
      <c r="I117" s="73"/>
      <c r="J117" s="73"/>
      <c r="K117" s="73"/>
      <c r="L117" s="73"/>
      <c r="M117" s="73"/>
    </row>
    <row r="118" spans="8:13" ht="12.75">
      <c r="H118" s="73"/>
      <c r="I118" s="73"/>
      <c r="J118" s="73"/>
      <c r="K118" s="73"/>
      <c r="L118" s="73"/>
      <c r="M118" s="73"/>
    </row>
    <row r="119" spans="16:19" ht="12.75">
      <c r="P119" s="70"/>
      <c r="Q119" s="71"/>
      <c r="R119" s="71"/>
      <c r="S119" s="71"/>
    </row>
    <row r="120" spans="16:19" ht="12.75">
      <c r="P120" s="71"/>
      <c r="Q120" s="71"/>
      <c r="R120" s="71"/>
      <c r="S120" s="71"/>
    </row>
    <row r="121" spans="16:19" ht="12.75">
      <c r="P121" s="71"/>
      <c r="Q121" s="71"/>
      <c r="R121" s="71"/>
      <c r="S121" s="71"/>
    </row>
  </sheetData>
  <sheetProtection/>
  <mergeCells count="28">
    <mergeCell ref="B51:C51"/>
    <mergeCell ref="D51:H51"/>
    <mergeCell ref="M49:N49"/>
    <mergeCell ref="O49:P49"/>
    <mergeCell ref="I49:J49"/>
    <mergeCell ref="K49:L49"/>
    <mergeCell ref="A49:H49"/>
    <mergeCell ref="A50:H50"/>
    <mergeCell ref="H2:Q2"/>
    <mergeCell ref="G3:T3"/>
    <mergeCell ref="I5:J5"/>
    <mergeCell ref="K5:L5"/>
    <mergeCell ref="M5:N5"/>
    <mergeCell ref="O5:P5"/>
    <mergeCell ref="B8:C8"/>
    <mergeCell ref="D8:H8"/>
    <mergeCell ref="A5:H5"/>
    <mergeCell ref="A6:H6"/>
    <mergeCell ref="Q49:R49"/>
    <mergeCell ref="S49:T49"/>
    <mergeCell ref="Q5:R5"/>
    <mergeCell ref="S5:T5"/>
    <mergeCell ref="Q107:T109"/>
    <mergeCell ref="C107:H109"/>
    <mergeCell ref="H116:M118"/>
    <mergeCell ref="P119:S121"/>
    <mergeCell ref="F106:H106"/>
    <mergeCell ref="Q106:T106"/>
  </mergeCells>
  <printOptions/>
  <pageMargins left="0.24" right="0.157638888888889" top="0.827083333333333" bottom="0.433333333333333" header="0.275694444444444" footer="0.511805555555556"/>
  <pageSetup horizontalDpi="600" verticalDpi="600" orientation="landscape" paperSize="9" scale="62" r:id="rId1"/>
  <headerFooter alignWithMargins="0">
    <oddHeader>&amp;CZAVR[NA SMETKA NA OP[TINA KRIVOGA[TANI   ZA 2022 GODINA           
</oddHead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zdravko</cp:lastModifiedBy>
  <cp:lastPrinted>2022-04-06T09:29:09Z</cp:lastPrinted>
  <dcterms:created xsi:type="dcterms:W3CDTF">2010-01-20T03:49:38Z</dcterms:created>
  <dcterms:modified xsi:type="dcterms:W3CDTF">2023-03-14T12:05:49Z</dcterms:modified>
  <cp:category/>
  <cp:version/>
  <cp:contentType/>
  <cp:contentStatus/>
</cp:coreProperties>
</file>